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3" i="1" l="1"/>
  <c r="H60" i="1" l="1"/>
  <c r="D72" i="1"/>
  <c r="D73" i="1"/>
  <c r="D71" i="1"/>
  <c r="D67" i="1"/>
  <c r="D66" i="1"/>
  <c r="F61" i="1"/>
  <c r="D61" i="1" s="1"/>
  <c r="F74" i="1"/>
  <c r="F69" i="1"/>
  <c r="D69" i="1" s="1"/>
  <c r="E17" i="1" l="1"/>
  <c r="E11" i="1" s="1"/>
  <c r="F17" i="1"/>
  <c r="G17" i="1"/>
  <c r="G11" i="1" s="1"/>
  <c r="H17" i="1"/>
  <c r="I17" i="1"/>
  <c r="I11" i="1" s="1"/>
  <c r="J17" i="1"/>
  <c r="K17" i="1"/>
  <c r="K11" i="1" s="1"/>
  <c r="L17" i="1"/>
  <c r="M17" i="1"/>
  <c r="M11" i="1" s="1"/>
  <c r="E60" i="1"/>
  <c r="F60" i="1"/>
  <c r="F12" i="1" s="1"/>
  <c r="G60" i="1"/>
  <c r="G12" i="1" s="1"/>
  <c r="H12" i="1"/>
  <c r="I60" i="1"/>
  <c r="I12" i="1" s="1"/>
  <c r="J60" i="1"/>
  <c r="J12" i="1" s="1"/>
  <c r="K60" i="1"/>
  <c r="K12" i="1" s="1"/>
  <c r="L60" i="1"/>
  <c r="L12" i="1" s="1"/>
  <c r="M60" i="1"/>
  <c r="M12" i="1" s="1"/>
  <c r="D77" i="1"/>
  <c r="D104" i="1"/>
  <c r="D103" i="1"/>
  <c r="D102" i="1"/>
  <c r="D88" i="1"/>
  <c r="D86" i="1"/>
  <c r="D76" i="1"/>
  <c r="D75" i="1"/>
  <c r="D74" i="1"/>
  <c r="D70" i="1"/>
  <c r="D65" i="1"/>
  <c r="D64" i="1"/>
  <c r="E63" i="1"/>
  <c r="D63" i="1" s="1"/>
  <c r="M59" i="1"/>
  <c r="L59" i="1"/>
  <c r="K59" i="1"/>
  <c r="J59" i="1"/>
  <c r="I59" i="1"/>
  <c r="H59" i="1"/>
  <c r="G59" i="1"/>
  <c r="F59" i="1"/>
  <c r="E59" i="1"/>
  <c r="M58" i="1"/>
  <c r="M57" i="1" s="1"/>
  <c r="L58" i="1"/>
  <c r="K58" i="1"/>
  <c r="K57" i="1" s="1"/>
  <c r="J58" i="1"/>
  <c r="I58" i="1"/>
  <c r="I57" i="1" s="1"/>
  <c r="H58" i="1"/>
  <c r="G58" i="1"/>
  <c r="F58" i="1"/>
  <c r="E58" i="1"/>
  <c r="E10" i="1" s="1"/>
  <c r="D38" i="1"/>
  <c r="D37" i="1"/>
  <c r="D36" i="1"/>
  <c r="D34" i="1"/>
  <c r="D33" i="1"/>
  <c r="D32" i="1"/>
  <c r="D30" i="1"/>
  <c r="D29" i="1"/>
  <c r="D28" i="1"/>
  <c r="D26" i="1"/>
  <c r="D25" i="1"/>
  <c r="D24" i="1"/>
  <c r="D21" i="1"/>
  <c r="D20" i="1"/>
  <c r="D19" i="1"/>
  <c r="D16" i="1"/>
  <c r="L15" i="1"/>
  <c r="K15" i="1"/>
  <c r="J15" i="1"/>
  <c r="I15" i="1"/>
  <c r="H15" i="1"/>
  <c r="D15" i="1" s="1"/>
  <c r="K10" i="1"/>
  <c r="M9" i="1"/>
  <c r="L9" i="1" s="1"/>
  <c r="K9" i="1" s="1"/>
  <c r="J9" i="1" s="1"/>
  <c r="I9" i="1" s="1"/>
  <c r="H9" i="1" s="1"/>
  <c r="G9" i="1" s="1"/>
  <c r="F9" i="1" s="1"/>
  <c r="E9" i="1" s="1"/>
  <c r="D9" i="1" s="1"/>
  <c r="F57" i="1" l="1"/>
  <c r="H10" i="1"/>
  <c r="H8" i="1" s="1"/>
  <c r="H57" i="1"/>
  <c r="J57" i="1"/>
  <c r="L57" i="1"/>
  <c r="E12" i="1"/>
  <c r="D60" i="1"/>
  <c r="L11" i="1"/>
  <c r="J11" i="1"/>
  <c r="H11" i="1"/>
  <c r="G10" i="1"/>
  <c r="G57" i="1"/>
  <c r="D12" i="1"/>
  <c r="D59" i="1"/>
  <c r="F11" i="1"/>
  <c r="F8" i="1" s="1"/>
  <c r="D17" i="1"/>
  <c r="G8" i="1"/>
  <c r="E8" i="1"/>
  <c r="K8" i="1"/>
  <c r="D58" i="1"/>
  <c r="D10" i="1" s="1"/>
  <c r="F10" i="1"/>
  <c r="J10" i="1"/>
  <c r="J8" i="1" s="1"/>
  <c r="I10" i="1"/>
  <c r="I8" i="1" s="1"/>
  <c r="E57" i="1"/>
  <c r="M10" i="1"/>
  <c r="M8" i="1" s="1"/>
  <c r="L10" i="1"/>
  <c r="L8" i="1" l="1"/>
  <c r="D57" i="1"/>
  <c r="D8" i="1"/>
  <c r="D11" i="1"/>
</calcChain>
</file>

<file path=xl/sharedStrings.xml><?xml version="1.0" encoding="utf-8"?>
<sst xmlns="http://schemas.openxmlformats.org/spreadsheetml/2006/main" count="222" uniqueCount="90">
  <si>
    <t>Приложение № 2
к  муниципальной программы 
 «Формирование комфортной голродской среды на территории Каменского городского округа на 2018-2022 годы»</t>
  </si>
  <si>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</si>
  <si>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</si>
  <si>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"Формирование комфортной городской среды на территории Каменского городского округа на 2018-2022 годы"</t>
  </si>
  <si>
    <t>№ строки</t>
  </si>
  <si>
    <t>Наименование мероприятия/Источники расходов на финансирование</t>
  </si>
  <si>
    <t>Ответственный исполнитель</t>
  </si>
  <si>
    <t>Объёмы расходов на выполнение мероприятия за счёт всех источников ресурсного обеспечения</t>
  </si>
  <si>
    <t>Номер строки целевого показателя, на достижение которого направлено мероприятие</t>
  </si>
  <si>
    <t>всего</t>
  </si>
  <si>
    <t>2018</t>
  </si>
  <si>
    <t>2019</t>
  </si>
  <si>
    <t>2020</t>
  </si>
  <si>
    <t>2021</t>
  </si>
  <si>
    <t>четвёртый год</t>
  </si>
  <si>
    <t>пятый год</t>
  </si>
  <si>
    <t>шестой год</t>
  </si>
  <si>
    <t>седьмой год</t>
  </si>
  <si>
    <t>2022</t>
  </si>
  <si>
    <t>1</t>
  </si>
  <si>
    <t>2</t>
  </si>
  <si>
    <t>7</t>
  </si>
  <si>
    <t>8</t>
  </si>
  <si>
    <t>9</t>
  </si>
  <si>
    <t>10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</si>
  <si>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</si>
  <si>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</si>
  <si>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</si>
  <si>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</si>
  <si>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Сельские администрации</t>
  </si>
  <si>
    <t>Мероприятие 1.1. Проектирование общественной территории № 1 - "Обустройство бульвара и Аллеи Славы", адрес: в п.г.т.Мартюш, ул.Гагарина, Каменский раон, Свердловская область. Экспертиза проекта.</t>
  </si>
  <si>
    <t>6,7,9</t>
  </si>
  <si>
    <t>Бродовская</t>
  </si>
  <si>
    <t>Мероприятие 1.2. Проектирование общественной территории № 5 - "Обустройство Парка Победы", адрес: в с.Колчедан, ул.Ленина д.51, Каменский район, Свердловская область. Экспертиза проекта.</t>
  </si>
  <si>
    <t>Колчеданская</t>
  </si>
  <si>
    <t xml:space="preserve">Мероприятие 1.3. Проектирование  общественной территории № 9 "Центральная площадь у здания Бродовской сельской администрации и Дома культуры", адрес:  в п.г.т.Мартюш, ул.Титова д.8, Каменский район, Свердловская область. Экспертиза проекта. </t>
  </si>
  <si>
    <t>Мероприятие 1.4. Проектирование общественной территории № 7  "Обустройство территории у Дома культуры", адрес:  с.Позариха, ул.Лесная д.16, Каменский район, Свердловская область. Экспертиза проекта.</t>
  </si>
  <si>
    <t>Позарихинская</t>
  </si>
  <si>
    <t>Мероприятие 1.5. Проектирование   общественной территории № 6 - "Обустройство сквера с прилегающими пешеходными тротуарами", адрес: с.Покровское, ул.Комсомольская, д.11 и д.12, Каменский район, Свердловская область. Экспертиза проекта.</t>
  </si>
  <si>
    <t>Покровская</t>
  </si>
  <si>
    <t>Мероприятие 1.6. Проектирование   общественной территории № 4 "Обустройство детской игровой  и спортивной площадки (в т.ч. корта) с зоной отдыха", адрес: с.Новоисетское, ул.Ленина, д.24, д.26, д.27, Каменский район, Свердловская область. Экспертиза проекта.</t>
  </si>
  <si>
    <t>Новоисетская</t>
  </si>
  <si>
    <t>Мероприятие 1.7. Проектирование   общественной территории № 8 "Обустройство центральной площади и набережной у пруда", адрес:  с.Маминское, ул.Чапаева, д.2Б, Каменский район, Свердловская область. Экспертиза проекта.</t>
  </si>
  <si>
    <t>Маминская</t>
  </si>
  <si>
    <t>Мероприятие 1.8. Проектирование  общественной территории № 3 - "Обустройство детской игровой и спортивной площадки с зоной отдыха", адрес:  с.Сосновское, ул.Мира, д.7 а, Каменский район, Свердловская область. Экспертиза проекта.</t>
  </si>
  <si>
    <t>Сосновская</t>
  </si>
  <si>
    <t>Мероприятие 2.1. Благоустройство дворовой территории по ул.Калинина, д. № 2-№ 12, ул.Школьная д.№5-№13 в п.г.т.Мартюш Каменского городского округа"</t>
  </si>
  <si>
    <t>3,4,9</t>
  </si>
  <si>
    <t>Травянская</t>
  </si>
  <si>
    <t>Мероприятие 2.3.Благоустройство общественной территории № 5 - "Обустройство Парка Победы", адрес: в с.Колчедан, ул.Ленина д.51, Каменский район, Свердловская область</t>
  </si>
  <si>
    <t>Мероприятие 2.4. Благоустройство общественной территории № 1 - "Обустройство бульвара и Аллеи Славы", адрес: в п.г.т.Мартюш, ул.Гагарина, Каменский раон, Свердловская область</t>
  </si>
  <si>
    <t xml:space="preserve">Мероприятие 2.5. Благоустройство  общественной территории № 9 "Центральная площадь у здания Бродовской сельской администрации и Дома культуры", адрес:  в п.г.т.Мартюш, ул.Титова д.8, Каменский район, Свердловская область </t>
  </si>
  <si>
    <t>Мероприятие 2.6. Благоустройство  общественной территории № 7  "Обустройство территории у Дома культуры", адрес:  с.Позариха, ул.Лесная д.16, Каменский район, Свердловская область</t>
  </si>
  <si>
    <t xml:space="preserve">Новоисеткая </t>
  </si>
  <si>
    <t>Мероприятие 2.7. Благоустройство   общественной территории № 6 - "Обустройство сквера с прилегающими пешеходными тротуарами", адрес: с.Покровское, ул.Комсомольская, д.11 и д.12, Каменский район, Свердловская область</t>
  </si>
  <si>
    <t>Мероприятие 2.8. Благоустройство   общественной территории № 4 "Обустройство детской игровой  и спортивной площадки (в т.ч. корта) с зоной отдыха", адрес: с.Новоисетское, ул.Ленина, д.24, д.26, д.27, Каменский район, Свердловская область</t>
  </si>
  <si>
    <t>Мероприятие 2.9. Благоустройство   общественной территории № 8 "Обустройство центральной площади и набережной у пруда", адрес:  с.Маминское, ул.Чапаева, д.2Б, Каменский район, Свердловская область</t>
  </si>
  <si>
    <t>Мероприятие 2.10. Благоустройство   общественной территории № 3 - "Обустройство детской игровой и спортивной площадки с зоной отдыха", адрес:  с.Сосновское, ул.Мира, д.7 а, Каменский район, Свердловская область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</si>
  <si>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</si>
  <si>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</si>
  <si>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Примечание: </t>
  </si>
  <si>
    <t>Мероприятие 1.9. Экспертиза проекта  "Благоустройство дворовой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</si>
  <si>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t xml:space="preserve">Мероприятие 1. Разработка, доработка, экспертные оценки  проектов комплексного благоустройства территорий населённых пунктов </t>
  </si>
  <si>
    <t>Мероприятие 2. Реализация (строительство) проектов комплексного благоустройства территорий населённых пунктов</t>
  </si>
  <si>
    <t>Мероприятие 2.2. Багоустройство  территории № 2 "Благоустройство дворовой территории,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</t>
  </si>
  <si>
    <t>Приложение № 1
к  муниципальной программе  «Формирование комфортной городской среды на территории Каменского городского округа на 2018-2022 годы»</t>
  </si>
  <si>
    <t>ЦЕЛИ,ЗАДАЧИ И ЦЕЛЕВЫЕ ПОКАЗАТЕЛИ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</si>
  <si>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</si>
  <si>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</si>
  <si>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</si>
  <si>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</si>
  <si>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</si>
  <si>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</si>
  <si>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</si>
  <si>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</si>
  <si>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</si>
  <si>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Целевой показатель 2. Увеличение доли  благоустроенных дворовых территорий</t>
  </si>
  <si>
    <t>процент</t>
  </si>
  <si>
    <t>Задача 3.Повышение уровня благоустройства муниципальных территорий общего пользования (площади, скверы, аллеи и т.д.)</t>
  </si>
  <si>
    <t>Целевой показатель 3.  Количество благоустроенных территорий общего пользования</t>
  </si>
  <si>
    <t>Целевой показатель 4.  Увеличение доли благоустроенных территорий общего пользования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</si>
  <si>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</si>
  <si>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Целевой показатель 5. Количество вовлечённых заинтересованных граждан и организаций при реализации мероприятий подпрограммы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</si>
  <si>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</si>
  <si>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</si>
  <si>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</si>
  <si>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</si>
  <si>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внебюджетные средства* - субсидия полученная из областного бюджета на выполнение мероприятий по комплексному благоустройству общественных и дворовых территорий Каменского городского округа на соответствующий финансовый год,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</si>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</sst>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vertical="center"/>
    </xf>
    <xf numFmtId="0" fontId="3" fillId="0" borderId="0" xfId="0" applyNumberFormat="1" applyFont="1" applyAlignment="1"/>
    <xf numFmtId="0" fontId="0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top" wrapText="1"/>
    </xf>
    <xf numFmtId="49" fontId="0" fillId="0" borderId="0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6" fillId="2" borderId="7" xfId="0" applyNumberFormat="1" applyFont="1" applyFill="1" applyBorder="1" applyAlignment="1">
      <alignment horizontal="center" vertical="top" wrapText="1"/>
    </xf>
    <xf numFmtId="0" fontId="6" fillId="2" borderId="7" xfId="0" applyNumberFormat="1" applyFont="1" applyFill="1" applyBorder="1" applyAlignment="1">
      <alignment horizontal="left" vertical="top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left" vertical="top" wrapText="1"/>
    </xf>
    <xf numFmtId="0" fontId="0" fillId="0" borderId="0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0" xfId="0" applyNumberFormat="1" applyFont="1" applyAlignment="1">
      <alignment vertical="center"/>
    </xf>
    <xf numFmtId="4" fontId="6" fillId="2" borderId="7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left" vertical="top" wrapText="1"/>
    </xf>
    <xf numFmtId="0" fontId="8" fillId="2" borderId="7" xfId="0" applyNumberFormat="1" applyFont="1" applyFill="1" applyBorder="1" applyAlignment="1">
      <alignment horizontal="center" vertical="top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top" wrapText="1"/>
    </xf>
    <xf numFmtId="4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left" vertical="top" wrapText="1"/>
    </xf>
    <xf numFmtId="0" fontId="6" fillId="2" borderId="7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165" fontId="7" fillId="0" borderId="7" xfId="0" applyNumberFormat="1" applyFont="1" applyFill="1" applyBorder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right" vertical="top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top" wrapText="1"/>
    </xf>
    <xf numFmtId="0" fontId="8" fillId="0" borderId="7" xfId="0" applyNumberFormat="1" applyFont="1" applyFill="1" applyBorder="1" applyAlignment="1">
      <alignment horizontal="left" vertical="top" wrapText="1"/>
    </xf>
    <xf numFmtId="0" fontId="8" fillId="0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left" vertical="top" wrapText="1"/>
    </xf>
    <xf numFmtId="166" fontId="9" fillId="0" borderId="7" xfId="0" applyNumberFormat="1" applyFont="1" applyFill="1" applyBorder="1" applyAlignment="1">
      <alignment horizontal="center" vertical="center"/>
    </xf>
    <xf numFmtId="166" fontId="9" fillId="0" borderId="6" xfId="0" applyNumberFormat="1" applyFont="1" applyFill="1" applyBorder="1" applyAlignment="1">
      <alignment horizontal="center" vertical="center"/>
    </xf>
    <xf numFmtId="166" fontId="11" fillId="0" borderId="7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vertical="center"/>
    </xf>
    <xf numFmtId="0" fontId="1" fillId="0" borderId="7" xfId="0" applyNumberFormat="1" applyFont="1" applyBorder="1" applyAlignment="1">
      <alignment vertical="center"/>
    </xf>
    <xf numFmtId="0" fontId="1" fillId="0" borderId="7" xfId="0" applyNumberFormat="1" applyFont="1" applyBorder="1" applyAlignment="1">
      <alignment vertical="center" wrapText="1"/>
    </xf>
    <xf numFmtId="4" fontId="1" fillId="0" borderId="7" xfId="0" applyNumberFormat="1" applyFont="1" applyFill="1" applyBorder="1" applyAlignment="1">
      <alignment vertical="center"/>
    </xf>
    <xf numFmtId="0" fontId="0" fillId="0" borderId="7" xfId="0" applyNumberFormat="1" applyBorder="1" applyAlignment="1">
      <alignment vertical="center"/>
    </xf>
    <xf numFmtId="0" fontId="11" fillId="0" borderId="7" xfId="0" applyNumberFormat="1" applyFont="1" applyBorder="1" applyAlignment="1">
      <alignment horizontal="center" vertical="center"/>
    </xf>
    <xf numFmtId="0" fontId="0" fillId="0" borderId="7" xfId="0" applyNumberFormat="1" applyFill="1" applyBorder="1" applyAlignment="1">
      <alignment vertical="center"/>
    </xf>
    <xf numFmtId="4" fontId="11" fillId="0" borderId="7" xfId="0" applyNumberFormat="1" applyFont="1" applyFill="1" applyBorder="1" applyAlignment="1">
      <alignment horizontal="center" vertical="center"/>
    </xf>
    <xf numFmtId="0" fontId="8" fillId="2" borderId="7" xfId="0" applyNumberFormat="1" applyFont="1" applyFill="1" applyBorder="1" applyAlignment="1">
      <alignment horizontal="center" vertical="center" wrapText="1"/>
    </xf>
    <xf numFmtId="2" fontId="12" fillId="0" borderId="7" xfId="0" applyNumberFormat="1" applyFont="1" applyFill="1" applyBorder="1" applyAlignment="1">
      <alignment horizontal="center" vertical="center"/>
    </xf>
    <xf numFmtId="2" fontId="11" fillId="0" borderId="7" xfId="0" applyNumberFormat="1" applyFont="1" applyFill="1" applyBorder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1" fillId="0" borderId="8" xfId="0" applyNumberFormat="1" applyFont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49" fontId="4" fillId="0" borderId="6" xfId="0" applyNumberFormat="1" applyFont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left" vertical="top" wrapText="1"/>
    </xf>
    <xf numFmtId="165" fontId="6" fillId="2" borderId="7" xfId="0" applyNumberFormat="1" applyFont="1" applyFill="1" applyBorder="1" applyAlignment="1">
      <alignment horizontal="right" vertical="top" wrapText="1"/>
    </xf>
    <xf numFmtId="0" fontId="13" fillId="0" borderId="0" xfId="0" applyNumberFormat="1" applyFont="1" applyAlignment="1">
      <alignment vertical="top" wrapText="1"/>
    </xf>
    <xf numFmtId="0" fontId="16" fillId="0" borderId="7" xfId="0" applyFont="1" applyBorder="1" applyAlignment="1">
      <alignment horizontal="center" vertical="center" wrapText="1"/>
    </xf>
    <xf numFmtId="1" fontId="16" fillId="0" borderId="7" xfId="0" applyNumberFormat="1" applyFont="1" applyBorder="1" applyAlignment="1">
      <alignment horizontal="center" vertical="center" wrapText="1"/>
    </xf>
    <xf numFmtId="1" fontId="15" fillId="2" borderId="7" xfId="0" applyNumberFormat="1" applyFont="1" applyFill="1" applyBorder="1" applyAlignment="1">
      <alignment horizontal="center" vertical="center" wrapText="1"/>
    </xf>
    <xf numFmtId="167" fontId="16" fillId="0" borderId="7" xfId="0" applyNumberFormat="1" applyFont="1" applyBorder="1" applyAlignment="1">
      <alignment horizontal="center" vertical="center" wrapText="1"/>
    </xf>
    <xf numFmtId="167" fontId="15" fillId="2" borderId="7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165" fontId="15" fillId="2" borderId="7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7" fillId="2" borderId="7" xfId="0" applyNumberFormat="1" applyFont="1" applyFill="1" applyBorder="1" applyAlignment="1">
      <alignment horizontal="left" vertical="top" wrapText="1"/>
    </xf>
    <xf numFmtId="165" fontId="17" fillId="2" borderId="7" xfId="0" applyNumberFormat="1" applyFont="1" applyFill="1" applyBorder="1" applyAlignment="1">
      <alignment horizontal="right" vertical="top" wrapText="1"/>
    </xf>
    <xf numFmtId="0" fontId="17" fillId="2" borderId="7" xfId="0" applyNumberFormat="1" applyFont="1" applyFill="1" applyBorder="1" applyAlignment="1">
      <alignment horizontal="center" vertical="center" wrapText="1"/>
    </xf>
    <xf numFmtId="3" fontId="16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left" vertical="top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3" fillId="0" borderId="0" xfId="0" applyNumberFormat="1" applyFont="1" applyAlignment="1">
      <alignment horizontal="left" vertical="top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11" fillId="0" borderId="8" xfId="0" applyNumberFormat="1" applyFont="1" applyBorder="1" applyAlignment="1">
      <alignment horizontal="center" vertical="center"/>
    </xf>
    <xf numFmtId="0" fontId="11" fillId="0" borderId="6" xfId="0" applyNumberFormat="1" applyFont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 vertical="center"/>
    </xf>
    <xf numFmtId="0" fontId="11" fillId="0" borderId="6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6"/>
  <sheetViews>
    <sheetView tabSelected="1" zoomScale="108" zoomScaleNormal="108" workbookViewId="0">
      <selection activeCell="C119" sqref="C119"/>
    </sheetView>
  </sheetViews>
  <sheetFormatPr defaultRowHeight="15" x14ac:dyDescent="0.25"/>
  <cols>
    <col min="1" max="1" width="7.42578125" style="2" customWidth="1"/>
    <col min="2" max="2" width="80.28515625" style="2" customWidth="1"/>
    <col min="3" max="3" width="18.85546875" style="2" customWidth="1"/>
    <col min="4" max="7" width="11.28515625" style="2" customWidth="1"/>
    <col min="8" max="8" width="9.85546875" style="2" customWidth="1"/>
    <col min="9" max="9" width="16.5703125" style="2" hidden="1" customWidth="1"/>
    <col min="10" max="10" width="17" style="2" hidden="1" customWidth="1"/>
    <col min="11" max="12" width="15.42578125" style="2" hidden="1" customWidth="1"/>
    <col min="13" max="13" width="10.7109375" style="2" customWidth="1"/>
    <col min="14" max="14" width="28.140625" style="2" customWidth="1"/>
    <col min="15" max="15" width="18" style="2" hidden="1" customWidth="1"/>
    <col min="16" max="256" width="9.140625" style="2"/>
    <col min="257" max="257" width="7.42578125" style="2" customWidth="1"/>
    <col min="258" max="258" width="39.7109375" style="2" customWidth="1"/>
    <col min="259" max="259" width="18.85546875" style="2" customWidth="1"/>
    <col min="260" max="263" width="11.28515625" style="2" customWidth="1"/>
    <col min="264" max="264" width="9.85546875" style="2" customWidth="1"/>
    <col min="265" max="265" width="12.7109375" style="2" customWidth="1"/>
    <col min="266" max="269" width="0" style="2" hidden="1" customWidth="1"/>
    <col min="270" max="270" width="16.7109375" style="2" customWidth="1"/>
    <col min="271" max="271" width="0" style="2" hidden="1" customWidth="1"/>
    <col min="272" max="512" width="9.140625" style="2"/>
    <col min="513" max="513" width="7.42578125" style="2" customWidth="1"/>
    <col min="514" max="514" width="39.7109375" style="2" customWidth="1"/>
    <col min="515" max="515" width="18.85546875" style="2" customWidth="1"/>
    <col min="516" max="519" width="11.28515625" style="2" customWidth="1"/>
    <col min="520" max="520" width="9.85546875" style="2" customWidth="1"/>
    <col min="521" max="521" width="12.7109375" style="2" customWidth="1"/>
    <col min="522" max="525" width="0" style="2" hidden="1" customWidth="1"/>
    <col min="526" max="526" width="16.7109375" style="2" customWidth="1"/>
    <col min="527" max="527" width="0" style="2" hidden="1" customWidth="1"/>
    <col min="528" max="768" width="9.140625" style="2"/>
    <col min="769" max="769" width="7.42578125" style="2" customWidth="1"/>
    <col min="770" max="770" width="39.7109375" style="2" customWidth="1"/>
    <col min="771" max="771" width="18.85546875" style="2" customWidth="1"/>
    <col min="772" max="775" width="11.28515625" style="2" customWidth="1"/>
    <col min="776" max="776" width="9.85546875" style="2" customWidth="1"/>
    <col min="777" max="777" width="12.7109375" style="2" customWidth="1"/>
    <col min="778" max="781" width="0" style="2" hidden="1" customWidth="1"/>
    <col min="782" max="782" width="16.7109375" style="2" customWidth="1"/>
    <col min="783" max="783" width="0" style="2" hidden="1" customWidth="1"/>
    <col min="784" max="1024" width="9.140625" style="2"/>
    <col min="1025" max="1025" width="7.42578125" style="2" customWidth="1"/>
    <col min="1026" max="1026" width="39.7109375" style="2" customWidth="1"/>
    <col min="1027" max="1027" width="18.85546875" style="2" customWidth="1"/>
    <col min="1028" max="1031" width="11.28515625" style="2" customWidth="1"/>
    <col min="1032" max="1032" width="9.85546875" style="2" customWidth="1"/>
    <col min="1033" max="1033" width="12.7109375" style="2" customWidth="1"/>
    <col min="1034" max="1037" width="0" style="2" hidden="1" customWidth="1"/>
    <col min="1038" max="1038" width="16.7109375" style="2" customWidth="1"/>
    <col min="1039" max="1039" width="0" style="2" hidden="1" customWidth="1"/>
    <col min="1040" max="1280" width="9.140625" style="2"/>
    <col min="1281" max="1281" width="7.42578125" style="2" customWidth="1"/>
    <col min="1282" max="1282" width="39.7109375" style="2" customWidth="1"/>
    <col min="1283" max="1283" width="18.85546875" style="2" customWidth="1"/>
    <col min="1284" max="1287" width="11.28515625" style="2" customWidth="1"/>
    <col min="1288" max="1288" width="9.85546875" style="2" customWidth="1"/>
    <col min="1289" max="1289" width="12.7109375" style="2" customWidth="1"/>
    <col min="1290" max="1293" width="0" style="2" hidden="1" customWidth="1"/>
    <col min="1294" max="1294" width="16.7109375" style="2" customWidth="1"/>
    <col min="1295" max="1295" width="0" style="2" hidden="1" customWidth="1"/>
    <col min="1296" max="1536" width="9.140625" style="2"/>
    <col min="1537" max="1537" width="7.42578125" style="2" customWidth="1"/>
    <col min="1538" max="1538" width="39.7109375" style="2" customWidth="1"/>
    <col min="1539" max="1539" width="18.85546875" style="2" customWidth="1"/>
    <col min="1540" max="1543" width="11.28515625" style="2" customWidth="1"/>
    <col min="1544" max="1544" width="9.85546875" style="2" customWidth="1"/>
    <col min="1545" max="1545" width="12.7109375" style="2" customWidth="1"/>
    <col min="1546" max="1549" width="0" style="2" hidden="1" customWidth="1"/>
    <col min="1550" max="1550" width="16.7109375" style="2" customWidth="1"/>
    <col min="1551" max="1551" width="0" style="2" hidden="1" customWidth="1"/>
    <col min="1552" max="1792" width="9.140625" style="2"/>
    <col min="1793" max="1793" width="7.42578125" style="2" customWidth="1"/>
    <col min="1794" max="1794" width="39.7109375" style="2" customWidth="1"/>
    <col min="1795" max="1795" width="18.85546875" style="2" customWidth="1"/>
    <col min="1796" max="1799" width="11.28515625" style="2" customWidth="1"/>
    <col min="1800" max="1800" width="9.85546875" style="2" customWidth="1"/>
    <col min="1801" max="1801" width="12.7109375" style="2" customWidth="1"/>
    <col min="1802" max="1805" width="0" style="2" hidden="1" customWidth="1"/>
    <col min="1806" max="1806" width="16.7109375" style="2" customWidth="1"/>
    <col min="1807" max="1807" width="0" style="2" hidden="1" customWidth="1"/>
    <col min="1808" max="2048" width="9.140625" style="2"/>
    <col min="2049" max="2049" width="7.42578125" style="2" customWidth="1"/>
    <col min="2050" max="2050" width="39.7109375" style="2" customWidth="1"/>
    <col min="2051" max="2051" width="18.85546875" style="2" customWidth="1"/>
    <col min="2052" max="2055" width="11.28515625" style="2" customWidth="1"/>
    <col min="2056" max="2056" width="9.85546875" style="2" customWidth="1"/>
    <col min="2057" max="2057" width="12.7109375" style="2" customWidth="1"/>
    <col min="2058" max="2061" width="0" style="2" hidden="1" customWidth="1"/>
    <col min="2062" max="2062" width="16.7109375" style="2" customWidth="1"/>
    <col min="2063" max="2063" width="0" style="2" hidden="1" customWidth="1"/>
    <col min="2064" max="2304" width="9.140625" style="2"/>
    <col min="2305" max="2305" width="7.42578125" style="2" customWidth="1"/>
    <col min="2306" max="2306" width="39.7109375" style="2" customWidth="1"/>
    <col min="2307" max="2307" width="18.85546875" style="2" customWidth="1"/>
    <col min="2308" max="2311" width="11.28515625" style="2" customWidth="1"/>
    <col min="2312" max="2312" width="9.85546875" style="2" customWidth="1"/>
    <col min="2313" max="2313" width="12.7109375" style="2" customWidth="1"/>
    <col min="2314" max="2317" width="0" style="2" hidden="1" customWidth="1"/>
    <col min="2318" max="2318" width="16.7109375" style="2" customWidth="1"/>
    <col min="2319" max="2319" width="0" style="2" hidden="1" customWidth="1"/>
    <col min="2320" max="2560" width="9.140625" style="2"/>
    <col min="2561" max="2561" width="7.42578125" style="2" customWidth="1"/>
    <col min="2562" max="2562" width="39.7109375" style="2" customWidth="1"/>
    <col min="2563" max="2563" width="18.85546875" style="2" customWidth="1"/>
    <col min="2564" max="2567" width="11.28515625" style="2" customWidth="1"/>
    <col min="2568" max="2568" width="9.85546875" style="2" customWidth="1"/>
    <col min="2569" max="2569" width="12.7109375" style="2" customWidth="1"/>
    <col min="2570" max="2573" width="0" style="2" hidden="1" customWidth="1"/>
    <col min="2574" max="2574" width="16.7109375" style="2" customWidth="1"/>
    <col min="2575" max="2575" width="0" style="2" hidden="1" customWidth="1"/>
    <col min="2576" max="2816" width="9.140625" style="2"/>
    <col min="2817" max="2817" width="7.42578125" style="2" customWidth="1"/>
    <col min="2818" max="2818" width="39.7109375" style="2" customWidth="1"/>
    <col min="2819" max="2819" width="18.85546875" style="2" customWidth="1"/>
    <col min="2820" max="2823" width="11.28515625" style="2" customWidth="1"/>
    <col min="2824" max="2824" width="9.85546875" style="2" customWidth="1"/>
    <col min="2825" max="2825" width="12.7109375" style="2" customWidth="1"/>
    <col min="2826" max="2829" width="0" style="2" hidden="1" customWidth="1"/>
    <col min="2830" max="2830" width="16.7109375" style="2" customWidth="1"/>
    <col min="2831" max="2831" width="0" style="2" hidden="1" customWidth="1"/>
    <col min="2832" max="3072" width="9.140625" style="2"/>
    <col min="3073" max="3073" width="7.42578125" style="2" customWidth="1"/>
    <col min="3074" max="3074" width="39.7109375" style="2" customWidth="1"/>
    <col min="3075" max="3075" width="18.85546875" style="2" customWidth="1"/>
    <col min="3076" max="3079" width="11.28515625" style="2" customWidth="1"/>
    <col min="3080" max="3080" width="9.85546875" style="2" customWidth="1"/>
    <col min="3081" max="3081" width="12.7109375" style="2" customWidth="1"/>
    <col min="3082" max="3085" width="0" style="2" hidden="1" customWidth="1"/>
    <col min="3086" max="3086" width="16.7109375" style="2" customWidth="1"/>
    <col min="3087" max="3087" width="0" style="2" hidden="1" customWidth="1"/>
    <col min="3088" max="3328" width="9.140625" style="2"/>
    <col min="3329" max="3329" width="7.42578125" style="2" customWidth="1"/>
    <col min="3330" max="3330" width="39.7109375" style="2" customWidth="1"/>
    <col min="3331" max="3331" width="18.85546875" style="2" customWidth="1"/>
    <col min="3332" max="3335" width="11.28515625" style="2" customWidth="1"/>
    <col min="3336" max="3336" width="9.85546875" style="2" customWidth="1"/>
    <col min="3337" max="3337" width="12.7109375" style="2" customWidth="1"/>
    <col min="3338" max="3341" width="0" style="2" hidden="1" customWidth="1"/>
    <col min="3342" max="3342" width="16.7109375" style="2" customWidth="1"/>
    <col min="3343" max="3343" width="0" style="2" hidden="1" customWidth="1"/>
    <col min="3344" max="3584" width="9.140625" style="2"/>
    <col min="3585" max="3585" width="7.42578125" style="2" customWidth="1"/>
    <col min="3586" max="3586" width="39.7109375" style="2" customWidth="1"/>
    <col min="3587" max="3587" width="18.85546875" style="2" customWidth="1"/>
    <col min="3588" max="3591" width="11.28515625" style="2" customWidth="1"/>
    <col min="3592" max="3592" width="9.85546875" style="2" customWidth="1"/>
    <col min="3593" max="3593" width="12.7109375" style="2" customWidth="1"/>
    <col min="3594" max="3597" width="0" style="2" hidden="1" customWidth="1"/>
    <col min="3598" max="3598" width="16.7109375" style="2" customWidth="1"/>
    <col min="3599" max="3599" width="0" style="2" hidden="1" customWidth="1"/>
    <col min="3600" max="3840" width="9.140625" style="2"/>
    <col min="3841" max="3841" width="7.42578125" style="2" customWidth="1"/>
    <col min="3842" max="3842" width="39.7109375" style="2" customWidth="1"/>
    <col min="3843" max="3843" width="18.85546875" style="2" customWidth="1"/>
    <col min="3844" max="3847" width="11.28515625" style="2" customWidth="1"/>
    <col min="3848" max="3848" width="9.85546875" style="2" customWidth="1"/>
    <col min="3849" max="3849" width="12.7109375" style="2" customWidth="1"/>
    <col min="3850" max="3853" width="0" style="2" hidden="1" customWidth="1"/>
    <col min="3854" max="3854" width="16.7109375" style="2" customWidth="1"/>
    <col min="3855" max="3855" width="0" style="2" hidden="1" customWidth="1"/>
    <col min="3856" max="4096" width="9.140625" style="2"/>
    <col min="4097" max="4097" width="7.42578125" style="2" customWidth="1"/>
    <col min="4098" max="4098" width="39.7109375" style="2" customWidth="1"/>
    <col min="4099" max="4099" width="18.85546875" style="2" customWidth="1"/>
    <col min="4100" max="4103" width="11.28515625" style="2" customWidth="1"/>
    <col min="4104" max="4104" width="9.85546875" style="2" customWidth="1"/>
    <col min="4105" max="4105" width="12.7109375" style="2" customWidth="1"/>
    <col min="4106" max="4109" width="0" style="2" hidden="1" customWidth="1"/>
    <col min="4110" max="4110" width="16.7109375" style="2" customWidth="1"/>
    <col min="4111" max="4111" width="0" style="2" hidden="1" customWidth="1"/>
    <col min="4112" max="4352" width="9.140625" style="2"/>
    <col min="4353" max="4353" width="7.42578125" style="2" customWidth="1"/>
    <col min="4354" max="4354" width="39.7109375" style="2" customWidth="1"/>
    <col min="4355" max="4355" width="18.85546875" style="2" customWidth="1"/>
    <col min="4356" max="4359" width="11.28515625" style="2" customWidth="1"/>
    <col min="4360" max="4360" width="9.85546875" style="2" customWidth="1"/>
    <col min="4361" max="4361" width="12.7109375" style="2" customWidth="1"/>
    <col min="4362" max="4365" width="0" style="2" hidden="1" customWidth="1"/>
    <col min="4366" max="4366" width="16.7109375" style="2" customWidth="1"/>
    <col min="4367" max="4367" width="0" style="2" hidden="1" customWidth="1"/>
    <col min="4368" max="4608" width="9.140625" style="2"/>
    <col min="4609" max="4609" width="7.42578125" style="2" customWidth="1"/>
    <col min="4610" max="4610" width="39.7109375" style="2" customWidth="1"/>
    <col min="4611" max="4611" width="18.85546875" style="2" customWidth="1"/>
    <col min="4612" max="4615" width="11.28515625" style="2" customWidth="1"/>
    <col min="4616" max="4616" width="9.85546875" style="2" customWidth="1"/>
    <col min="4617" max="4617" width="12.7109375" style="2" customWidth="1"/>
    <col min="4618" max="4621" width="0" style="2" hidden="1" customWidth="1"/>
    <col min="4622" max="4622" width="16.7109375" style="2" customWidth="1"/>
    <col min="4623" max="4623" width="0" style="2" hidden="1" customWidth="1"/>
    <col min="4624" max="4864" width="9.140625" style="2"/>
    <col min="4865" max="4865" width="7.42578125" style="2" customWidth="1"/>
    <col min="4866" max="4866" width="39.7109375" style="2" customWidth="1"/>
    <col min="4867" max="4867" width="18.85546875" style="2" customWidth="1"/>
    <col min="4868" max="4871" width="11.28515625" style="2" customWidth="1"/>
    <col min="4872" max="4872" width="9.85546875" style="2" customWidth="1"/>
    <col min="4873" max="4873" width="12.7109375" style="2" customWidth="1"/>
    <col min="4874" max="4877" width="0" style="2" hidden="1" customWidth="1"/>
    <col min="4878" max="4878" width="16.7109375" style="2" customWidth="1"/>
    <col min="4879" max="4879" width="0" style="2" hidden="1" customWidth="1"/>
    <col min="4880" max="5120" width="9.140625" style="2"/>
    <col min="5121" max="5121" width="7.42578125" style="2" customWidth="1"/>
    <col min="5122" max="5122" width="39.7109375" style="2" customWidth="1"/>
    <col min="5123" max="5123" width="18.85546875" style="2" customWidth="1"/>
    <col min="5124" max="5127" width="11.28515625" style="2" customWidth="1"/>
    <col min="5128" max="5128" width="9.85546875" style="2" customWidth="1"/>
    <col min="5129" max="5129" width="12.7109375" style="2" customWidth="1"/>
    <col min="5130" max="5133" width="0" style="2" hidden="1" customWidth="1"/>
    <col min="5134" max="5134" width="16.7109375" style="2" customWidth="1"/>
    <col min="5135" max="5135" width="0" style="2" hidden="1" customWidth="1"/>
    <col min="5136" max="5376" width="9.140625" style="2"/>
    <col min="5377" max="5377" width="7.42578125" style="2" customWidth="1"/>
    <col min="5378" max="5378" width="39.7109375" style="2" customWidth="1"/>
    <col min="5379" max="5379" width="18.85546875" style="2" customWidth="1"/>
    <col min="5380" max="5383" width="11.28515625" style="2" customWidth="1"/>
    <col min="5384" max="5384" width="9.85546875" style="2" customWidth="1"/>
    <col min="5385" max="5385" width="12.7109375" style="2" customWidth="1"/>
    <col min="5386" max="5389" width="0" style="2" hidden="1" customWidth="1"/>
    <col min="5390" max="5390" width="16.7109375" style="2" customWidth="1"/>
    <col min="5391" max="5391" width="0" style="2" hidden="1" customWidth="1"/>
    <col min="5392" max="5632" width="9.140625" style="2"/>
    <col min="5633" max="5633" width="7.42578125" style="2" customWidth="1"/>
    <col min="5634" max="5634" width="39.7109375" style="2" customWidth="1"/>
    <col min="5635" max="5635" width="18.85546875" style="2" customWidth="1"/>
    <col min="5636" max="5639" width="11.28515625" style="2" customWidth="1"/>
    <col min="5640" max="5640" width="9.85546875" style="2" customWidth="1"/>
    <col min="5641" max="5641" width="12.7109375" style="2" customWidth="1"/>
    <col min="5642" max="5645" width="0" style="2" hidden="1" customWidth="1"/>
    <col min="5646" max="5646" width="16.7109375" style="2" customWidth="1"/>
    <col min="5647" max="5647" width="0" style="2" hidden="1" customWidth="1"/>
    <col min="5648" max="5888" width="9.140625" style="2"/>
    <col min="5889" max="5889" width="7.42578125" style="2" customWidth="1"/>
    <col min="5890" max="5890" width="39.7109375" style="2" customWidth="1"/>
    <col min="5891" max="5891" width="18.85546875" style="2" customWidth="1"/>
    <col min="5892" max="5895" width="11.28515625" style="2" customWidth="1"/>
    <col min="5896" max="5896" width="9.85546875" style="2" customWidth="1"/>
    <col min="5897" max="5897" width="12.7109375" style="2" customWidth="1"/>
    <col min="5898" max="5901" width="0" style="2" hidden="1" customWidth="1"/>
    <col min="5902" max="5902" width="16.7109375" style="2" customWidth="1"/>
    <col min="5903" max="5903" width="0" style="2" hidden="1" customWidth="1"/>
    <col min="5904" max="6144" width="9.140625" style="2"/>
    <col min="6145" max="6145" width="7.42578125" style="2" customWidth="1"/>
    <col min="6146" max="6146" width="39.7109375" style="2" customWidth="1"/>
    <col min="6147" max="6147" width="18.85546875" style="2" customWidth="1"/>
    <col min="6148" max="6151" width="11.28515625" style="2" customWidth="1"/>
    <col min="6152" max="6152" width="9.85546875" style="2" customWidth="1"/>
    <col min="6153" max="6153" width="12.7109375" style="2" customWidth="1"/>
    <col min="6154" max="6157" width="0" style="2" hidden="1" customWidth="1"/>
    <col min="6158" max="6158" width="16.7109375" style="2" customWidth="1"/>
    <col min="6159" max="6159" width="0" style="2" hidden="1" customWidth="1"/>
    <col min="6160" max="6400" width="9.140625" style="2"/>
    <col min="6401" max="6401" width="7.42578125" style="2" customWidth="1"/>
    <col min="6402" max="6402" width="39.7109375" style="2" customWidth="1"/>
    <col min="6403" max="6403" width="18.85546875" style="2" customWidth="1"/>
    <col min="6404" max="6407" width="11.28515625" style="2" customWidth="1"/>
    <col min="6408" max="6408" width="9.85546875" style="2" customWidth="1"/>
    <col min="6409" max="6409" width="12.7109375" style="2" customWidth="1"/>
    <col min="6410" max="6413" width="0" style="2" hidden="1" customWidth="1"/>
    <col min="6414" max="6414" width="16.7109375" style="2" customWidth="1"/>
    <col min="6415" max="6415" width="0" style="2" hidden="1" customWidth="1"/>
    <col min="6416" max="6656" width="9.140625" style="2"/>
    <col min="6657" max="6657" width="7.42578125" style="2" customWidth="1"/>
    <col min="6658" max="6658" width="39.7109375" style="2" customWidth="1"/>
    <col min="6659" max="6659" width="18.85546875" style="2" customWidth="1"/>
    <col min="6660" max="6663" width="11.28515625" style="2" customWidth="1"/>
    <col min="6664" max="6664" width="9.85546875" style="2" customWidth="1"/>
    <col min="6665" max="6665" width="12.7109375" style="2" customWidth="1"/>
    <col min="6666" max="6669" width="0" style="2" hidden="1" customWidth="1"/>
    <col min="6670" max="6670" width="16.7109375" style="2" customWidth="1"/>
    <col min="6671" max="6671" width="0" style="2" hidden="1" customWidth="1"/>
    <col min="6672" max="6912" width="9.140625" style="2"/>
    <col min="6913" max="6913" width="7.42578125" style="2" customWidth="1"/>
    <col min="6914" max="6914" width="39.7109375" style="2" customWidth="1"/>
    <col min="6915" max="6915" width="18.85546875" style="2" customWidth="1"/>
    <col min="6916" max="6919" width="11.28515625" style="2" customWidth="1"/>
    <col min="6920" max="6920" width="9.85546875" style="2" customWidth="1"/>
    <col min="6921" max="6921" width="12.7109375" style="2" customWidth="1"/>
    <col min="6922" max="6925" width="0" style="2" hidden="1" customWidth="1"/>
    <col min="6926" max="6926" width="16.7109375" style="2" customWidth="1"/>
    <col min="6927" max="6927" width="0" style="2" hidden="1" customWidth="1"/>
    <col min="6928" max="7168" width="9.140625" style="2"/>
    <col min="7169" max="7169" width="7.42578125" style="2" customWidth="1"/>
    <col min="7170" max="7170" width="39.7109375" style="2" customWidth="1"/>
    <col min="7171" max="7171" width="18.85546875" style="2" customWidth="1"/>
    <col min="7172" max="7175" width="11.28515625" style="2" customWidth="1"/>
    <col min="7176" max="7176" width="9.85546875" style="2" customWidth="1"/>
    <col min="7177" max="7177" width="12.7109375" style="2" customWidth="1"/>
    <col min="7178" max="7181" width="0" style="2" hidden="1" customWidth="1"/>
    <col min="7182" max="7182" width="16.7109375" style="2" customWidth="1"/>
    <col min="7183" max="7183" width="0" style="2" hidden="1" customWidth="1"/>
    <col min="7184" max="7424" width="9.140625" style="2"/>
    <col min="7425" max="7425" width="7.42578125" style="2" customWidth="1"/>
    <col min="7426" max="7426" width="39.7109375" style="2" customWidth="1"/>
    <col min="7427" max="7427" width="18.85546875" style="2" customWidth="1"/>
    <col min="7428" max="7431" width="11.28515625" style="2" customWidth="1"/>
    <col min="7432" max="7432" width="9.85546875" style="2" customWidth="1"/>
    <col min="7433" max="7433" width="12.7109375" style="2" customWidth="1"/>
    <col min="7434" max="7437" width="0" style="2" hidden="1" customWidth="1"/>
    <col min="7438" max="7438" width="16.7109375" style="2" customWidth="1"/>
    <col min="7439" max="7439" width="0" style="2" hidden="1" customWidth="1"/>
    <col min="7440" max="7680" width="9.140625" style="2"/>
    <col min="7681" max="7681" width="7.42578125" style="2" customWidth="1"/>
    <col min="7682" max="7682" width="39.7109375" style="2" customWidth="1"/>
    <col min="7683" max="7683" width="18.85546875" style="2" customWidth="1"/>
    <col min="7684" max="7687" width="11.28515625" style="2" customWidth="1"/>
    <col min="7688" max="7688" width="9.85546875" style="2" customWidth="1"/>
    <col min="7689" max="7689" width="12.7109375" style="2" customWidth="1"/>
    <col min="7690" max="7693" width="0" style="2" hidden="1" customWidth="1"/>
    <col min="7694" max="7694" width="16.7109375" style="2" customWidth="1"/>
    <col min="7695" max="7695" width="0" style="2" hidden="1" customWidth="1"/>
    <col min="7696" max="7936" width="9.140625" style="2"/>
    <col min="7937" max="7937" width="7.42578125" style="2" customWidth="1"/>
    <col min="7938" max="7938" width="39.7109375" style="2" customWidth="1"/>
    <col min="7939" max="7939" width="18.85546875" style="2" customWidth="1"/>
    <col min="7940" max="7943" width="11.28515625" style="2" customWidth="1"/>
    <col min="7944" max="7944" width="9.85546875" style="2" customWidth="1"/>
    <col min="7945" max="7945" width="12.7109375" style="2" customWidth="1"/>
    <col min="7946" max="7949" width="0" style="2" hidden="1" customWidth="1"/>
    <col min="7950" max="7950" width="16.7109375" style="2" customWidth="1"/>
    <col min="7951" max="7951" width="0" style="2" hidden="1" customWidth="1"/>
    <col min="7952" max="8192" width="9.140625" style="2"/>
    <col min="8193" max="8193" width="7.42578125" style="2" customWidth="1"/>
    <col min="8194" max="8194" width="39.7109375" style="2" customWidth="1"/>
    <col min="8195" max="8195" width="18.85546875" style="2" customWidth="1"/>
    <col min="8196" max="8199" width="11.28515625" style="2" customWidth="1"/>
    <col min="8200" max="8200" width="9.85546875" style="2" customWidth="1"/>
    <col min="8201" max="8201" width="12.7109375" style="2" customWidth="1"/>
    <col min="8202" max="8205" width="0" style="2" hidden="1" customWidth="1"/>
    <col min="8206" max="8206" width="16.7109375" style="2" customWidth="1"/>
    <col min="8207" max="8207" width="0" style="2" hidden="1" customWidth="1"/>
    <col min="8208" max="8448" width="9.140625" style="2"/>
    <col min="8449" max="8449" width="7.42578125" style="2" customWidth="1"/>
    <col min="8450" max="8450" width="39.7109375" style="2" customWidth="1"/>
    <col min="8451" max="8451" width="18.85546875" style="2" customWidth="1"/>
    <col min="8452" max="8455" width="11.28515625" style="2" customWidth="1"/>
    <col min="8456" max="8456" width="9.85546875" style="2" customWidth="1"/>
    <col min="8457" max="8457" width="12.7109375" style="2" customWidth="1"/>
    <col min="8458" max="8461" width="0" style="2" hidden="1" customWidth="1"/>
    <col min="8462" max="8462" width="16.7109375" style="2" customWidth="1"/>
    <col min="8463" max="8463" width="0" style="2" hidden="1" customWidth="1"/>
    <col min="8464" max="8704" width="9.140625" style="2"/>
    <col min="8705" max="8705" width="7.42578125" style="2" customWidth="1"/>
    <col min="8706" max="8706" width="39.7109375" style="2" customWidth="1"/>
    <col min="8707" max="8707" width="18.85546875" style="2" customWidth="1"/>
    <col min="8708" max="8711" width="11.28515625" style="2" customWidth="1"/>
    <col min="8712" max="8712" width="9.85546875" style="2" customWidth="1"/>
    <col min="8713" max="8713" width="12.7109375" style="2" customWidth="1"/>
    <col min="8714" max="8717" width="0" style="2" hidden="1" customWidth="1"/>
    <col min="8718" max="8718" width="16.7109375" style="2" customWidth="1"/>
    <col min="8719" max="8719" width="0" style="2" hidden="1" customWidth="1"/>
    <col min="8720" max="8960" width="9.140625" style="2"/>
    <col min="8961" max="8961" width="7.42578125" style="2" customWidth="1"/>
    <col min="8962" max="8962" width="39.7109375" style="2" customWidth="1"/>
    <col min="8963" max="8963" width="18.85546875" style="2" customWidth="1"/>
    <col min="8964" max="8967" width="11.28515625" style="2" customWidth="1"/>
    <col min="8968" max="8968" width="9.85546875" style="2" customWidth="1"/>
    <col min="8969" max="8969" width="12.7109375" style="2" customWidth="1"/>
    <col min="8970" max="8973" width="0" style="2" hidden="1" customWidth="1"/>
    <col min="8974" max="8974" width="16.7109375" style="2" customWidth="1"/>
    <col min="8975" max="8975" width="0" style="2" hidden="1" customWidth="1"/>
    <col min="8976" max="9216" width="9.140625" style="2"/>
    <col min="9217" max="9217" width="7.42578125" style="2" customWidth="1"/>
    <col min="9218" max="9218" width="39.7109375" style="2" customWidth="1"/>
    <col min="9219" max="9219" width="18.85546875" style="2" customWidth="1"/>
    <col min="9220" max="9223" width="11.28515625" style="2" customWidth="1"/>
    <col min="9224" max="9224" width="9.85546875" style="2" customWidth="1"/>
    <col min="9225" max="9225" width="12.7109375" style="2" customWidth="1"/>
    <col min="9226" max="9229" width="0" style="2" hidden="1" customWidth="1"/>
    <col min="9230" max="9230" width="16.7109375" style="2" customWidth="1"/>
    <col min="9231" max="9231" width="0" style="2" hidden="1" customWidth="1"/>
    <col min="9232" max="9472" width="9.140625" style="2"/>
    <col min="9473" max="9473" width="7.42578125" style="2" customWidth="1"/>
    <col min="9474" max="9474" width="39.7109375" style="2" customWidth="1"/>
    <col min="9475" max="9475" width="18.85546875" style="2" customWidth="1"/>
    <col min="9476" max="9479" width="11.28515625" style="2" customWidth="1"/>
    <col min="9480" max="9480" width="9.85546875" style="2" customWidth="1"/>
    <col min="9481" max="9481" width="12.7109375" style="2" customWidth="1"/>
    <col min="9482" max="9485" width="0" style="2" hidden="1" customWidth="1"/>
    <col min="9486" max="9486" width="16.7109375" style="2" customWidth="1"/>
    <col min="9487" max="9487" width="0" style="2" hidden="1" customWidth="1"/>
    <col min="9488" max="9728" width="9.140625" style="2"/>
    <col min="9729" max="9729" width="7.42578125" style="2" customWidth="1"/>
    <col min="9730" max="9730" width="39.7109375" style="2" customWidth="1"/>
    <col min="9731" max="9731" width="18.85546875" style="2" customWidth="1"/>
    <col min="9732" max="9735" width="11.28515625" style="2" customWidth="1"/>
    <col min="9736" max="9736" width="9.85546875" style="2" customWidth="1"/>
    <col min="9737" max="9737" width="12.7109375" style="2" customWidth="1"/>
    <col min="9738" max="9741" width="0" style="2" hidden="1" customWidth="1"/>
    <col min="9742" max="9742" width="16.7109375" style="2" customWidth="1"/>
    <col min="9743" max="9743" width="0" style="2" hidden="1" customWidth="1"/>
    <col min="9744" max="9984" width="9.140625" style="2"/>
    <col min="9985" max="9985" width="7.42578125" style="2" customWidth="1"/>
    <col min="9986" max="9986" width="39.7109375" style="2" customWidth="1"/>
    <col min="9987" max="9987" width="18.85546875" style="2" customWidth="1"/>
    <col min="9988" max="9991" width="11.28515625" style="2" customWidth="1"/>
    <col min="9992" max="9992" width="9.85546875" style="2" customWidth="1"/>
    <col min="9993" max="9993" width="12.7109375" style="2" customWidth="1"/>
    <col min="9994" max="9997" width="0" style="2" hidden="1" customWidth="1"/>
    <col min="9998" max="9998" width="16.7109375" style="2" customWidth="1"/>
    <col min="9999" max="9999" width="0" style="2" hidden="1" customWidth="1"/>
    <col min="10000" max="10240" width="9.140625" style="2"/>
    <col min="10241" max="10241" width="7.42578125" style="2" customWidth="1"/>
    <col min="10242" max="10242" width="39.7109375" style="2" customWidth="1"/>
    <col min="10243" max="10243" width="18.85546875" style="2" customWidth="1"/>
    <col min="10244" max="10247" width="11.28515625" style="2" customWidth="1"/>
    <col min="10248" max="10248" width="9.85546875" style="2" customWidth="1"/>
    <col min="10249" max="10249" width="12.7109375" style="2" customWidth="1"/>
    <col min="10250" max="10253" width="0" style="2" hidden="1" customWidth="1"/>
    <col min="10254" max="10254" width="16.7109375" style="2" customWidth="1"/>
    <col min="10255" max="10255" width="0" style="2" hidden="1" customWidth="1"/>
    <col min="10256" max="10496" width="9.140625" style="2"/>
    <col min="10497" max="10497" width="7.42578125" style="2" customWidth="1"/>
    <col min="10498" max="10498" width="39.7109375" style="2" customWidth="1"/>
    <col min="10499" max="10499" width="18.85546875" style="2" customWidth="1"/>
    <col min="10500" max="10503" width="11.28515625" style="2" customWidth="1"/>
    <col min="10504" max="10504" width="9.85546875" style="2" customWidth="1"/>
    <col min="10505" max="10505" width="12.7109375" style="2" customWidth="1"/>
    <col min="10506" max="10509" width="0" style="2" hidden="1" customWidth="1"/>
    <col min="10510" max="10510" width="16.7109375" style="2" customWidth="1"/>
    <col min="10511" max="10511" width="0" style="2" hidden="1" customWidth="1"/>
    <col min="10512" max="10752" width="9.140625" style="2"/>
    <col min="10753" max="10753" width="7.42578125" style="2" customWidth="1"/>
    <col min="10754" max="10754" width="39.7109375" style="2" customWidth="1"/>
    <col min="10755" max="10755" width="18.85546875" style="2" customWidth="1"/>
    <col min="10756" max="10759" width="11.28515625" style="2" customWidth="1"/>
    <col min="10760" max="10760" width="9.85546875" style="2" customWidth="1"/>
    <col min="10761" max="10761" width="12.7109375" style="2" customWidth="1"/>
    <col min="10762" max="10765" width="0" style="2" hidden="1" customWidth="1"/>
    <col min="10766" max="10766" width="16.7109375" style="2" customWidth="1"/>
    <col min="10767" max="10767" width="0" style="2" hidden="1" customWidth="1"/>
    <col min="10768" max="11008" width="9.140625" style="2"/>
    <col min="11009" max="11009" width="7.42578125" style="2" customWidth="1"/>
    <col min="11010" max="11010" width="39.7109375" style="2" customWidth="1"/>
    <col min="11011" max="11011" width="18.85546875" style="2" customWidth="1"/>
    <col min="11012" max="11015" width="11.28515625" style="2" customWidth="1"/>
    <col min="11016" max="11016" width="9.85546875" style="2" customWidth="1"/>
    <col min="11017" max="11017" width="12.7109375" style="2" customWidth="1"/>
    <col min="11018" max="11021" width="0" style="2" hidden="1" customWidth="1"/>
    <col min="11022" max="11022" width="16.7109375" style="2" customWidth="1"/>
    <col min="11023" max="11023" width="0" style="2" hidden="1" customWidth="1"/>
    <col min="11024" max="11264" width="9.140625" style="2"/>
    <col min="11265" max="11265" width="7.42578125" style="2" customWidth="1"/>
    <col min="11266" max="11266" width="39.7109375" style="2" customWidth="1"/>
    <col min="11267" max="11267" width="18.85546875" style="2" customWidth="1"/>
    <col min="11268" max="11271" width="11.28515625" style="2" customWidth="1"/>
    <col min="11272" max="11272" width="9.85546875" style="2" customWidth="1"/>
    <col min="11273" max="11273" width="12.7109375" style="2" customWidth="1"/>
    <col min="11274" max="11277" width="0" style="2" hidden="1" customWidth="1"/>
    <col min="11278" max="11278" width="16.7109375" style="2" customWidth="1"/>
    <col min="11279" max="11279" width="0" style="2" hidden="1" customWidth="1"/>
    <col min="11280" max="11520" width="9.140625" style="2"/>
    <col min="11521" max="11521" width="7.42578125" style="2" customWidth="1"/>
    <col min="11522" max="11522" width="39.7109375" style="2" customWidth="1"/>
    <col min="11523" max="11523" width="18.85546875" style="2" customWidth="1"/>
    <col min="11524" max="11527" width="11.28515625" style="2" customWidth="1"/>
    <col min="11528" max="11528" width="9.85546875" style="2" customWidth="1"/>
    <col min="11529" max="11529" width="12.7109375" style="2" customWidth="1"/>
    <col min="11530" max="11533" width="0" style="2" hidden="1" customWidth="1"/>
    <col min="11534" max="11534" width="16.7109375" style="2" customWidth="1"/>
    <col min="11535" max="11535" width="0" style="2" hidden="1" customWidth="1"/>
    <col min="11536" max="11776" width="9.140625" style="2"/>
    <col min="11777" max="11777" width="7.42578125" style="2" customWidth="1"/>
    <col min="11778" max="11778" width="39.7109375" style="2" customWidth="1"/>
    <col min="11779" max="11779" width="18.85546875" style="2" customWidth="1"/>
    <col min="11780" max="11783" width="11.28515625" style="2" customWidth="1"/>
    <col min="11784" max="11784" width="9.85546875" style="2" customWidth="1"/>
    <col min="11785" max="11785" width="12.7109375" style="2" customWidth="1"/>
    <col min="11786" max="11789" width="0" style="2" hidden="1" customWidth="1"/>
    <col min="11790" max="11790" width="16.7109375" style="2" customWidth="1"/>
    <col min="11791" max="11791" width="0" style="2" hidden="1" customWidth="1"/>
    <col min="11792" max="12032" width="9.140625" style="2"/>
    <col min="12033" max="12033" width="7.42578125" style="2" customWidth="1"/>
    <col min="12034" max="12034" width="39.7109375" style="2" customWidth="1"/>
    <col min="12035" max="12035" width="18.85546875" style="2" customWidth="1"/>
    <col min="12036" max="12039" width="11.28515625" style="2" customWidth="1"/>
    <col min="12040" max="12040" width="9.85546875" style="2" customWidth="1"/>
    <col min="12041" max="12041" width="12.7109375" style="2" customWidth="1"/>
    <col min="12042" max="12045" width="0" style="2" hidden="1" customWidth="1"/>
    <col min="12046" max="12046" width="16.7109375" style="2" customWidth="1"/>
    <col min="12047" max="12047" width="0" style="2" hidden="1" customWidth="1"/>
    <col min="12048" max="12288" width="9.140625" style="2"/>
    <col min="12289" max="12289" width="7.42578125" style="2" customWidth="1"/>
    <col min="12290" max="12290" width="39.7109375" style="2" customWidth="1"/>
    <col min="12291" max="12291" width="18.85546875" style="2" customWidth="1"/>
    <col min="12292" max="12295" width="11.28515625" style="2" customWidth="1"/>
    <col min="12296" max="12296" width="9.85546875" style="2" customWidth="1"/>
    <col min="12297" max="12297" width="12.7109375" style="2" customWidth="1"/>
    <col min="12298" max="12301" width="0" style="2" hidden="1" customWidth="1"/>
    <col min="12302" max="12302" width="16.7109375" style="2" customWidth="1"/>
    <col min="12303" max="12303" width="0" style="2" hidden="1" customWidth="1"/>
    <col min="12304" max="12544" width="9.140625" style="2"/>
    <col min="12545" max="12545" width="7.42578125" style="2" customWidth="1"/>
    <col min="12546" max="12546" width="39.7109375" style="2" customWidth="1"/>
    <col min="12547" max="12547" width="18.85546875" style="2" customWidth="1"/>
    <col min="12548" max="12551" width="11.28515625" style="2" customWidth="1"/>
    <col min="12552" max="12552" width="9.85546875" style="2" customWidth="1"/>
    <col min="12553" max="12553" width="12.7109375" style="2" customWidth="1"/>
    <col min="12554" max="12557" width="0" style="2" hidden="1" customWidth="1"/>
    <col min="12558" max="12558" width="16.7109375" style="2" customWidth="1"/>
    <col min="12559" max="12559" width="0" style="2" hidden="1" customWidth="1"/>
    <col min="12560" max="12800" width="9.140625" style="2"/>
    <col min="12801" max="12801" width="7.42578125" style="2" customWidth="1"/>
    <col min="12802" max="12802" width="39.7109375" style="2" customWidth="1"/>
    <col min="12803" max="12803" width="18.85546875" style="2" customWidth="1"/>
    <col min="12804" max="12807" width="11.28515625" style="2" customWidth="1"/>
    <col min="12808" max="12808" width="9.85546875" style="2" customWidth="1"/>
    <col min="12809" max="12809" width="12.7109375" style="2" customWidth="1"/>
    <col min="12810" max="12813" width="0" style="2" hidden="1" customWidth="1"/>
    <col min="12814" max="12814" width="16.7109375" style="2" customWidth="1"/>
    <col min="12815" max="12815" width="0" style="2" hidden="1" customWidth="1"/>
    <col min="12816" max="13056" width="9.140625" style="2"/>
    <col min="13057" max="13057" width="7.42578125" style="2" customWidth="1"/>
    <col min="13058" max="13058" width="39.7109375" style="2" customWidth="1"/>
    <col min="13059" max="13059" width="18.85546875" style="2" customWidth="1"/>
    <col min="13060" max="13063" width="11.28515625" style="2" customWidth="1"/>
    <col min="13064" max="13064" width="9.85546875" style="2" customWidth="1"/>
    <col min="13065" max="13065" width="12.7109375" style="2" customWidth="1"/>
    <col min="13066" max="13069" width="0" style="2" hidden="1" customWidth="1"/>
    <col min="13070" max="13070" width="16.7109375" style="2" customWidth="1"/>
    <col min="13071" max="13071" width="0" style="2" hidden="1" customWidth="1"/>
    <col min="13072" max="13312" width="9.140625" style="2"/>
    <col min="13313" max="13313" width="7.42578125" style="2" customWidth="1"/>
    <col min="13314" max="13314" width="39.7109375" style="2" customWidth="1"/>
    <col min="13315" max="13315" width="18.85546875" style="2" customWidth="1"/>
    <col min="13316" max="13319" width="11.28515625" style="2" customWidth="1"/>
    <col min="13320" max="13320" width="9.85546875" style="2" customWidth="1"/>
    <col min="13321" max="13321" width="12.7109375" style="2" customWidth="1"/>
    <col min="13322" max="13325" width="0" style="2" hidden="1" customWidth="1"/>
    <col min="13326" max="13326" width="16.7109375" style="2" customWidth="1"/>
    <col min="13327" max="13327" width="0" style="2" hidden="1" customWidth="1"/>
    <col min="13328" max="13568" width="9.140625" style="2"/>
    <col min="13569" max="13569" width="7.42578125" style="2" customWidth="1"/>
    <col min="13570" max="13570" width="39.7109375" style="2" customWidth="1"/>
    <col min="13571" max="13571" width="18.85546875" style="2" customWidth="1"/>
    <col min="13572" max="13575" width="11.28515625" style="2" customWidth="1"/>
    <col min="13576" max="13576" width="9.85546875" style="2" customWidth="1"/>
    <col min="13577" max="13577" width="12.7109375" style="2" customWidth="1"/>
    <col min="13578" max="13581" width="0" style="2" hidden="1" customWidth="1"/>
    <col min="13582" max="13582" width="16.7109375" style="2" customWidth="1"/>
    <col min="13583" max="13583" width="0" style="2" hidden="1" customWidth="1"/>
    <col min="13584" max="13824" width="9.140625" style="2"/>
    <col min="13825" max="13825" width="7.42578125" style="2" customWidth="1"/>
    <col min="13826" max="13826" width="39.7109375" style="2" customWidth="1"/>
    <col min="13827" max="13827" width="18.85546875" style="2" customWidth="1"/>
    <col min="13828" max="13831" width="11.28515625" style="2" customWidth="1"/>
    <col min="13832" max="13832" width="9.85546875" style="2" customWidth="1"/>
    <col min="13833" max="13833" width="12.7109375" style="2" customWidth="1"/>
    <col min="13834" max="13837" width="0" style="2" hidden="1" customWidth="1"/>
    <col min="13838" max="13838" width="16.7109375" style="2" customWidth="1"/>
    <col min="13839" max="13839" width="0" style="2" hidden="1" customWidth="1"/>
    <col min="13840" max="14080" width="9.140625" style="2"/>
    <col min="14081" max="14081" width="7.42578125" style="2" customWidth="1"/>
    <col min="14082" max="14082" width="39.7109375" style="2" customWidth="1"/>
    <col min="14083" max="14083" width="18.85546875" style="2" customWidth="1"/>
    <col min="14084" max="14087" width="11.28515625" style="2" customWidth="1"/>
    <col min="14088" max="14088" width="9.85546875" style="2" customWidth="1"/>
    <col min="14089" max="14089" width="12.7109375" style="2" customWidth="1"/>
    <col min="14090" max="14093" width="0" style="2" hidden="1" customWidth="1"/>
    <col min="14094" max="14094" width="16.7109375" style="2" customWidth="1"/>
    <col min="14095" max="14095" width="0" style="2" hidden="1" customWidth="1"/>
    <col min="14096" max="14336" width="9.140625" style="2"/>
    <col min="14337" max="14337" width="7.42578125" style="2" customWidth="1"/>
    <col min="14338" max="14338" width="39.7109375" style="2" customWidth="1"/>
    <col min="14339" max="14339" width="18.85546875" style="2" customWidth="1"/>
    <col min="14340" max="14343" width="11.28515625" style="2" customWidth="1"/>
    <col min="14344" max="14344" width="9.85546875" style="2" customWidth="1"/>
    <col min="14345" max="14345" width="12.7109375" style="2" customWidth="1"/>
    <col min="14346" max="14349" width="0" style="2" hidden="1" customWidth="1"/>
    <col min="14350" max="14350" width="16.7109375" style="2" customWidth="1"/>
    <col min="14351" max="14351" width="0" style="2" hidden="1" customWidth="1"/>
    <col min="14352" max="14592" width="9.140625" style="2"/>
    <col min="14593" max="14593" width="7.42578125" style="2" customWidth="1"/>
    <col min="14594" max="14594" width="39.7109375" style="2" customWidth="1"/>
    <col min="14595" max="14595" width="18.85546875" style="2" customWidth="1"/>
    <col min="14596" max="14599" width="11.28515625" style="2" customWidth="1"/>
    <col min="14600" max="14600" width="9.85546875" style="2" customWidth="1"/>
    <col min="14601" max="14601" width="12.7109375" style="2" customWidth="1"/>
    <col min="14602" max="14605" width="0" style="2" hidden="1" customWidth="1"/>
    <col min="14606" max="14606" width="16.7109375" style="2" customWidth="1"/>
    <col min="14607" max="14607" width="0" style="2" hidden="1" customWidth="1"/>
    <col min="14608" max="14848" width="9.140625" style="2"/>
    <col min="14849" max="14849" width="7.42578125" style="2" customWidth="1"/>
    <col min="14850" max="14850" width="39.7109375" style="2" customWidth="1"/>
    <col min="14851" max="14851" width="18.85546875" style="2" customWidth="1"/>
    <col min="14852" max="14855" width="11.28515625" style="2" customWidth="1"/>
    <col min="14856" max="14856" width="9.85546875" style="2" customWidth="1"/>
    <col min="14857" max="14857" width="12.7109375" style="2" customWidth="1"/>
    <col min="14858" max="14861" width="0" style="2" hidden="1" customWidth="1"/>
    <col min="14862" max="14862" width="16.7109375" style="2" customWidth="1"/>
    <col min="14863" max="14863" width="0" style="2" hidden="1" customWidth="1"/>
    <col min="14864" max="15104" width="9.140625" style="2"/>
    <col min="15105" max="15105" width="7.42578125" style="2" customWidth="1"/>
    <col min="15106" max="15106" width="39.7109375" style="2" customWidth="1"/>
    <col min="15107" max="15107" width="18.85546875" style="2" customWidth="1"/>
    <col min="15108" max="15111" width="11.28515625" style="2" customWidth="1"/>
    <col min="15112" max="15112" width="9.85546875" style="2" customWidth="1"/>
    <col min="15113" max="15113" width="12.7109375" style="2" customWidth="1"/>
    <col min="15114" max="15117" width="0" style="2" hidden="1" customWidth="1"/>
    <col min="15118" max="15118" width="16.7109375" style="2" customWidth="1"/>
    <col min="15119" max="15119" width="0" style="2" hidden="1" customWidth="1"/>
    <col min="15120" max="15360" width="9.140625" style="2"/>
    <col min="15361" max="15361" width="7.42578125" style="2" customWidth="1"/>
    <col min="15362" max="15362" width="39.7109375" style="2" customWidth="1"/>
    <col min="15363" max="15363" width="18.85546875" style="2" customWidth="1"/>
    <col min="15364" max="15367" width="11.28515625" style="2" customWidth="1"/>
    <col min="15368" max="15368" width="9.85546875" style="2" customWidth="1"/>
    <col min="15369" max="15369" width="12.7109375" style="2" customWidth="1"/>
    <col min="15370" max="15373" width="0" style="2" hidden="1" customWidth="1"/>
    <col min="15374" max="15374" width="16.7109375" style="2" customWidth="1"/>
    <col min="15375" max="15375" width="0" style="2" hidden="1" customWidth="1"/>
    <col min="15376" max="15616" width="9.140625" style="2"/>
    <col min="15617" max="15617" width="7.42578125" style="2" customWidth="1"/>
    <col min="15618" max="15618" width="39.7109375" style="2" customWidth="1"/>
    <col min="15619" max="15619" width="18.85546875" style="2" customWidth="1"/>
    <col min="15620" max="15623" width="11.28515625" style="2" customWidth="1"/>
    <col min="15624" max="15624" width="9.85546875" style="2" customWidth="1"/>
    <col min="15625" max="15625" width="12.7109375" style="2" customWidth="1"/>
    <col min="15626" max="15629" width="0" style="2" hidden="1" customWidth="1"/>
    <col min="15630" max="15630" width="16.7109375" style="2" customWidth="1"/>
    <col min="15631" max="15631" width="0" style="2" hidden="1" customWidth="1"/>
    <col min="15632" max="15872" width="9.140625" style="2"/>
    <col min="15873" max="15873" width="7.42578125" style="2" customWidth="1"/>
    <col min="15874" max="15874" width="39.7109375" style="2" customWidth="1"/>
    <col min="15875" max="15875" width="18.85546875" style="2" customWidth="1"/>
    <col min="15876" max="15879" width="11.28515625" style="2" customWidth="1"/>
    <col min="15880" max="15880" width="9.85546875" style="2" customWidth="1"/>
    <col min="15881" max="15881" width="12.7109375" style="2" customWidth="1"/>
    <col min="15882" max="15885" width="0" style="2" hidden="1" customWidth="1"/>
    <col min="15886" max="15886" width="16.7109375" style="2" customWidth="1"/>
    <col min="15887" max="15887" width="0" style="2" hidden="1" customWidth="1"/>
    <col min="15888" max="16128" width="9.140625" style="2"/>
    <col min="16129" max="16129" width="7.42578125" style="2" customWidth="1"/>
    <col min="16130" max="16130" width="39.7109375" style="2" customWidth="1"/>
    <col min="16131" max="16131" width="18.85546875" style="2" customWidth="1"/>
    <col min="16132" max="16135" width="11.28515625" style="2" customWidth="1"/>
    <col min="16136" max="16136" width="9.85546875" style="2" customWidth="1"/>
    <col min="16137" max="16137" width="12.7109375" style="2" customWidth="1"/>
    <col min="16138" max="16141" width="0" style="2" hidden="1" customWidth="1"/>
    <col min="16142" max="16142" width="16.7109375" style="2" customWidth="1"/>
    <col min="16143" max="16143" width="0" style="2" hidden="1" customWidth="1"/>
    <col min="16144" max="16384" width="9.140625" style="2"/>
  </cols>
  <sheetData>
    <row r="1" spans="1:16" ht="83.25" customHeight="1" x14ac:dyDescent="0.25">
      <c r="A1" s="112"/>
      <c r="B1" s="112"/>
      <c r="C1" s="112"/>
      <c r="D1" s="112"/>
      <c r="E1" s="112"/>
      <c r="F1" s="1"/>
      <c r="G1" s="1"/>
      <c r="H1" s="113" t="s">
        <v>0</v>
      </c>
      <c r="I1" s="113"/>
      <c r="J1" s="113"/>
      <c r="K1" s="113"/>
      <c r="L1" s="113"/>
      <c r="M1" s="113"/>
      <c r="N1" s="113"/>
      <c r="O1" s="2" t="s">
        <v>1</v>
      </c>
    </row>
    <row r="2" spans="1:16" ht="18.75" x14ac:dyDescent="0.3">
      <c r="A2" s="114" t="s">
        <v>85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3"/>
    </row>
    <row r="3" spans="1:16" s="4" customFormat="1" ht="18.75" x14ac:dyDescent="0.3">
      <c r="A3" s="114" t="s">
        <v>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3"/>
    </row>
    <row r="4" spans="1:16" ht="22.5" customHeight="1" x14ac:dyDescent="0.25">
      <c r="A4" s="115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5"/>
    </row>
    <row r="5" spans="1:16" s="7" customFormat="1" ht="36.75" customHeight="1" x14ac:dyDescent="0.25">
      <c r="A5" s="116" t="s">
        <v>4</v>
      </c>
      <c r="B5" s="116" t="s">
        <v>5</v>
      </c>
      <c r="C5" s="116" t="s">
        <v>6</v>
      </c>
      <c r="D5" s="118" t="s">
        <v>7</v>
      </c>
      <c r="E5" s="119"/>
      <c r="F5" s="119"/>
      <c r="G5" s="119"/>
      <c r="H5" s="119"/>
      <c r="I5" s="119"/>
      <c r="J5" s="119"/>
      <c r="K5" s="119"/>
      <c r="L5" s="119"/>
      <c r="M5" s="120"/>
      <c r="N5" s="121" t="s">
        <v>8</v>
      </c>
      <c r="O5" s="6"/>
    </row>
    <row r="6" spans="1:16" s="7" customFormat="1" x14ac:dyDescent="0.25">
      <c r="A6" s="117"/>
      <c r="B6" s="117"/>
      <c r="C6" s="117"/>
      <c r="D6" s="8" t="s">
        <v>9</v>
      </c>
      <c r="E6" s="8" t="s">
        <v>10</v>
      </c>
      <c r="F6" s="9" t="s">
        <v>11</v>
      </c>
      <c r="G6" s="8" t="s">
        <v>12</v>
      </c>
      <c r="H6" s="8" t="s">
        <v>13</v>
      </c>
      <c r="I6" s="8" t="s">
        <v>14</v>
      </c>
      <c r="J6" s="8" t="s">
        <v>15</v>
      </c>
      <c r="K6" s="8" t="s">
        <v>16</v>
      </c>
      <c r="L6" s="8" t="s">
        <v>17</v>
      </c>
      <c r="M6" s="8" t="s">
        <v>18</v>
      </c>
      <c r="N6" s="122"/>
      <c r="O6" s="6"/>
    </row>
    <row r="7" spans="1:16" s="7" customFormat="1" x14ac:dyDescent="0.25">
      <c r="A7" s="10" t="s">
        <v>19</v>
      </c>
      <c r="B7" s="10" t="s">
        <v>20</v>
      </c>
      <c r="C7" s="10">
        <v>3</v>
      </c>
      <c r="D7" s="11">
        <v>4</v>
      </c>
      <c r="E7" s="11">
        <v>5</v>
      </c>
      <c r="F7" s="12">
        <v>6</v>
      </c>
      <c r="G7" s="11">
        <v>7</v>
      </c>
      <c r="H7" s="11">
        <v>8</v>
      </c>
      <c r="I7" s="11" t="s">
        <v>21</v>
      </c>
      <c r="J7" s="11" t="s">
        <v>22</v>
      </c>
      <c r="K7" s="11" t="s">
        <v>23</v>
      </c>
      <c r="L7" s="11" t="s">
        <v>24</v>
      </c>
      <c r="M7" s="11">
        <v>9</v>
      </c>
      <c r="N7" s="11">
        <v>10</v>
      </c>
      <c r="O7" s="13"/>
    </row>
    <row r="8" spans="1:16" x14ac:dyDescent="0.25">
      <c r="A8" s="14">
        <v>1</v>
      </c>
      <c r="B8" s="15" t="s">
        <v>25</v>
      </c>
      <c r="C8" s="27"/>
      <c r="D8" s="94">
        <f>E8+F8+G8+H8+M8</f>
        <v>67703</v>
      </c>
      <c r="E8" s="94">
        <f t="shared" ref="E8:M8" si="0">E9+E10+E11+E12</f>
        <v>2023</v>
      </c>
      <c r="F8" s="94">
        <f>F11+F12+F13+F14</f>
        <v>35780</v>
      </c>
      <c r="G8" s="94">
        <f t="shared" si="0"/>
        <v>8600</v>
      </c>
      <c r="H8" s="16">
        <f t="shared" si="0"/>
        <v>8700</v>
      </c>
      <c r="I8" s="16">
        <f t="shared" si="0"/>
        <v>0</v>
      </c>
      <c r="J8" s="16">
        <f t="shared" si="0"/>
        <v>0</v>
      </c>
      <c r="K8" s="16">
        <f t="shared" si="0"/>
        <v>0</v>
      </c>
      <c r="L8" s="16">
        <f t="shared" si="0"/>
        <v>0</v>
      </c>
      <c r="M8" s="16">
        <f t="shared" si="0"/>
        <v>12600</v>
      </c>
      <c r="N8" s="17"/>
      <c r="O8" s="18"/>
      <c r="P8" s="19"/>
    </row>
    <row r="9" spans="1:16" x14ac:dyDescent="0.25">
      <c r="A9" s="14">
        <v>2</v>
      </c>
      <c r="B9" s="20" t="s">
        <v>26</v>
      </c>
      <c r="C9" s="27"/>
      <c r="D9" s="26">
        <f t="shared" ref="D9:M88" si="1">E9+F9+G9+H9</f>
        <v>0</v>
      </c>
      <c r="E9" s="26">
        <f t="shared" si="1"/>
        <v>0</v>
      </c>
      <c r="F9" s="26">
        <f t="shared" si="1"/>
        <v>0</v>
      </c>
      <c r="G9" s="26">
        <f t="shared" si="1"/>
        <v>0</v>
      </c>
      <c r="H9" s="21">
        <f t="shared" si="1"/>
        <v>0</v>
      </c>
      <c r="I9" s="21">
        <f t="shared" si="1"/>
        <v>0</v>
      </c>
      <c r="J9" s="21">
        <f t="shared" si="1"/>
        <v>0</v>
      </c>
      <c r="K9" s="21">
        <f t="shared" si="1"/>
        <v>0</v>
      </c>
      <c r="L9" s="21">
        <f t="shared" si="1"/>
        <v>0</v>
      </c>
      <c r="M9" s="21">
        <f t="shared" si="1"/>
        <v>0</v>
      </c>
      <c r="N9" s="15"/>
      <c r="O9" s="18"/>
      <c r="P9" s="19"/>
    </row>
    <row r="10" spans="1:16" x14ac:dyDescent="0.25">
      <c r="A10" s="14">
        <v>3</v>
      </c>
      <c r="B10" s="15" t="s">
        <v>27</v>
      </c>
      <c r="C10" s="27"/>
      <c r="D10" s="26">
        <f>D58+D107</f>
        <v>685</v>
      </c>
      <c r="E10" s="26">
        <f t="shared" ref="E10:M10" si="2">E58+E107</f>
        <v>685</v>
      </c>
      <c r="F10" s="26">
        <f t="shared" si="2"/>
        <v>0</v>
      </c>
      <c r="G10" s="26">
        <f t="shared" si="2"/>
        <v>0</v>
      </c>
      <c r="H10" s="21">
        <f t="shared" si="2"/>
        <v>0</v>
      </c>
      <c r="I10" s="21">
        <f t="shared" si="2"/>
        <v>0</v>
      </c>
      <c r="J10" s="21">
        <f t="shared" si="2"/>
        <v>0</v>
      </c>
      <c r="K10" s="21">
        <f t="shared" si="2"/>
        <v>0</v>
      </c>
      <c r="L10" s="21">
        <f t="shared" si="2"/>
        <v>0</v>
      </c>
      <c r="M10" s="21">
        <f t="shared" si="2"/>
        <v>0</v>
      </c>
      <c r="N10" s="15"/>
      <c r="O10" s="18"/>
      <c r="P10" s="19"/>
    </row>
    <row r="11" spans="1:16" x14ac:dyDescent="0.25">
      <c r="A11" s="14">
        <v>4</v>
      </c>
      <c r="B11" s="15" t="s">
        <v>28</v>
      </c>
      <c r="C11" s="27"/>
      <c r="D11" s="26">
        <f>E11+F11+G11+H11+M11</f>
        <v>5818</v>
      </c>
      <c r="E11" s="26">
        <f t="shared" ref="E11:M11" si="3">E17+E59</f>
        <v>1338</v>
      </c>
      <c r="F11" s="26">
        <f t="shared" si="3"/>
        <v>1040</v>
      </c>
      <c r="G11" s="26">
        <f t="shared" si="3"/>
        <v>1040</v>
      </c>
      <c r="H11" s="21">
        <f t="shared" si="3"/>
        <v>1140</v>
      </c>
      <c r="I11" s="21">
        <f t="shared" si="3"/>
        <v>0</v>
      </c>
      <c r="J11" s="21">
        <f t="shared" si="3"/>
        <v>0</v>
      </c>
      <c r="K11" s="21">
        <f t="shared" si="3"/>
        <v>0</v>
      </c>
      <c r="L11" s="21">
        <f t="shared" si="3"/>
        <v>0</v>
      </c>
      <c r="M11" s="21">
        <f t="shared" si="3"/>
        <v>1260</v>
      </c>
      <c r="N11" s="15"/>
      <c r="O11" s="18"/>
      <c r="P11" s="19"/>
    </row>
    <row r="12" spans="1:16" x14ac:dyDescent="0.25">
      <c r="A12" s="14">
        <v>5</v>
      </c>
      <c r="B12" s="15" t="s">
        <v>59</v>
      </c>
      <c r="C12" s="27"/>
      <c r="D12" s="26">
        <f>D60</f>
        <v>60812</v>
      </c>
      <c r="E12" s="26">
        <f t="shared" ref="E12:M12" si="4">E60</f>
        <v>0</v>
      </c>
      <c r="F12" s="26">
        <f t="shared" si="4"/>
        <v>34352</v>
      </c>
      <c r="G12" s="26">
        <f t="shared" si="4"/>
        <v>7560</v>
      </c>
      <c r="H12" s="21">
        <f t="shared" si="4"/>
        <v>7560</v>
      </c>
      <c r="I12" s="21">
        <f t="shared" si="4"/>
        <v>0</v>
      </c>
      <c r="J12" s="21">
        <f t="shared" si="4"/>
        <v>0</v>
      </c>
      <c r="K12" s="21">
        <f t="shared" si="4"/>
        <v>0</v>
      </c>
      <c r="L12" s="21">
        <f t="shared" si="4"/>
        <v>0</v>
      </c>
      <c r="M12" s="21">
        <f t="shared" si="4"/>
        <v>11340</v>
      </c>
      <c r="N12" s="15"/>
      <c r="O12" s="18"/>
      <c r="P12" s="19"/>
    </row>
    <row r="13" spans="1:16" x14ac:dyDescent="0.25">
      <c r="A13" s="14">
        <v>6</v>
      </c>
      <c r="B13" s="15" t="s">
        <v>84</v>
      </c>
      <c r="C13" s="27"/>
      <c r="D13" s="26">
        <v>42</v>
      </c>
      <c r="E13" s="26"/>
      <c r="F13" s="26">
        <v>42</v>
      </c>
      <c r="G13" s="26"/>
      <c r="H13" s="21"/>
      <c r="I13" s="21"/>
      <c r="J13" s="21"/>
      <c r="K13" s="21"/>
      <c r="L13" s="21"/>
      <c r="M13" s="21"/>
      <c r="N13" s="15"/>
      <c r="O13" s="18"/>
      <c r="P13" s="19"/>
    </row>
    <row r="14" spans="1:16" x14ac:dyDescent="0.25">
      <c r="A14" s="14"/>
      <c r="B14" s="93" t="s">
        <v>86</v>
      </c>
      <c r="C14" s="27"/>
      <c r="D14" s="26">
        <v>346</v>
      </c>
      <c r="E14" s="26"/>
      <c r="F14" s="26">
        <v>346</v>
      </c>
      <c r="G14" s="26"/>
      <c r="H14" s="21"/>
      <c r="I14" s="21"/>
      <c r="J14" s="21"/>
      <c r="K14" s="21"/>
      <c r="L14" s="21"/>
      <c r="M14" s="21"/>
      <c r="N14" s="15"/>
      <c r="O14" s="18"/>
      <c r="P14" s="19"/>
    </row>
    <row r="15" spans="1:16" ht="27" x14ac:dyDescent="0.25">
      <c r="A15" s="14">
        <v>7</v>
      </c>
      <c r="B15" s="22" t="s">
        <v>62</v>
      </c>
      <c r="C15" s="92" t="s">
        <v>29</v>
      </c>
      <c r="D15" s="24">
        <f>E15+F15+G15+H15+M15</f>
        <v>1071</v>
      </c>
      <c r="E15" s="24">
        <v>250</v>
      </c>
      <c r="F15" s="24">
        <v>321</v>
      </c>
      <c r="G15" s="24">
        <v>200</v>
      </c>
      <c r="H15" s="24">
        <f>H17</f>
        <v>300</v>
      </c>
      <c r="I15" s="25" t="e">
        <f>#REF!+#REF!+#REF!+I19+I24+#REF!</f>
        <v>#REF!</v>
      </c>
      <c r="J15" s="25" t="e">
        <f>#REF!+#REF!+#REF!+J19+J24+#REF!</f>
        <v>#REF!</v>
      </c>
      <c r="K15" s="25" t="e">
        <f>#REF!+#REF!+#REF!+K19+K24+#REF!</f>
        <v>#REF!</v>
      </c>
      <c r="L15" s="25" t="e">
        <f>#REF!+#REF!+#REF!+L19+L24+#REF!</f>
        <v>#REF!</v>
      </c>
      <c r="M15" s="24">
        <v>0</v>
      </c>
      <c r="N15" s="23"/>
      <c r="O15" s="18"/>
      <c r="P15" s="19"/>
    </row>
    <row r="16" spans="1:16" x14ac:dyDescent="0.25">
      <c r="A16" s="14"/>
      <c r="B16" s="15" t="s">
        <v>27</v>
      </c>
      <c r="C16" s="92"/>
      <c r="D16" s="26">
        <f t="shared" si="1"/>
        <v>0</v>
      </c>
      <c r="E16" s="26">
        <v>0</v>
      </c>
      <c r="F16" s="26">
        <v>0</v>
      </c>
      <c r="G16" s="26">
        <v>0</v>
      </c>
      <c r="H16" s="26">
        <v>0</v>
      </c>
      <c r="I16" s="25"/>
      <c r="J16" s="25"/>
      <c r="K16" s="25"/>
      <c r="L16" s="25"/>
      <c r="M16" s="26">
        <v>0</v>
      </c>
      <c r="N16" s="23"/>
      <c r="O16" s="18"/>
      <c r="P16" s="19"/>
    </row>
    <row r="17" spans="1:16" x14ac:dyDescent="0.25">
      <c r="A17" s="14"/>
      <c r="B17" s="15" t="s">
        <v>28</v>
      </c>
      <c r="C17" s="92"/>
      <c r="D17" s="26">
        <f>D21+D26+D30+D34+D38+D42+D46+D50+D54</f>
        <v>950</v>
      </c>
      <c r="E17" s="26">
        <f t="shared" ref="E17:M17" si="5">E21+E26+E30+E34+E38+E42+E46+E50+E54</f>
        <v>250</v>
      </c>
      <c r="F17" s="26">
        <f t="shared" si="5"/>
        <v>200</v>
      </c>
      <c r="G17" s="26">
        <f t="shared" si="5"/>
        <v>200</v>
      </c>
      <c r="H17" s="26">
        <f t="shared" si="5"/>
        <v>300</v>
      </c>
      <c r="I17" s="26">
        <f t="shared" si="5"/>
        <v>0</v>
      </c>
      <c r="J17" s="26">
        <f t="shared" si="5"/>
        <v>0</v>
      </c>
      <c r="K17" s="26">
        <f t="shared" si="5"/>
        <v>0</v>
      </c>
      <c r="L17" s="26">
        <f t="shared" si="5"/>
        <v>0</v>
      </c>
      <c r="M17" s="26">
        <f t="shared" si="5"/>
        <v>0</v>
      </c>
      <c r="N17" s="23"/>
      <c r="O17" s="18"/>
      <c r="P17" s="19"/>
    </row>
    <row r="18" spans="1:16" x14ac:dyDescent="0.25">
      <c r="A18" s="14"/>
      <c r="B18" s="15" t="s">
        <v>59</v>
      </c>
      <c r="C18" s="92"/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/>
      <c r="J18" s="26"/>
      <c r="K18" s="26"/>
      <c r="L18" s="26"/>
      <c r="M18" s="26">
        <v>0</v>
      </c>
      <c r="N18" s="66"/>
      <c r="O18" s="18"/>
      <c r="P18" s="19"/>
    </row>
    <row r="19" spans="1:16" ht="40.5" customHeight="1" x14ac:dyDescent="0.25">
      <c r="A19" s="14">
        <v>8</v>
      </c>
      <c r="B19" s="27" t="s">
        <v>30</v>
      </c>
      <c r="C19" s="95" t="s">
        <v>29</v>
      </c>
      <c r="D19" s="26">
        <f t="shared" si="1"/>
        <v>160</v>
      </c>
      <c r="E19" s="29"/>
      <c r="F19" s="29">
        <v>160</v>
      </c>
      <c r="G19" s="29"/>
      <c r="H19" s="29"/>
      <c r="I19" s="30"/>
      <c r="J19" s="30"/>
      <c r="K19" s="30"/>
      <c r="L19" s="30"/>
      <c r="M19" s="30"/>
      <c r="N19" s="103" t="s">
        <v>31</v>
      </c>
      <c r="O19" s="18"/>
      <c r="P19" s="19"/>
    </row>
    <row r="20" spans="1:16" x14ac:dyDescent="0.25">
      <c r="A20" s="14"/>
      <c r="B20" s="31" t="s">
        <v>27</v>
      </c>
      <c r="C20" s="95"/>
      <c r="D20" s="26">
        <f t="shared" si="1"/>
        <v>0</v>
      </c>
      <c r="E20" s="29"/>
      <c r="F20" s="29">
        <v>0</v>
      </c>
      <c r="G20" s="29"/>
      <c r="H20" s="29"/>
      <c r="I20" s="30"/>
      <c r="J20" s="30"/>
      <c r="K20" s="30"/>
      <c r="L20" s="30"/>
      <c r="M20" s="30"/>
      <c r="N20" s="104"/>
      <c r="O20" s="18"/>
      <c r="P20" s="19"/>
    </row>
    <row r="21" spans="1:16" x14ac:dyDescent="0.25">
      <c r="A21" s="14"/>
      <c r="B21" s="32" t="s">
        <v>28</v>
      </c>
      <c r="C21" s="95" t="s">
        <v>32</v>
      </c>
      <c r="D21" s="26">
        <f t="shared" si="1"/>
        <v>70</v>
      </c>
      <c r="E21" s="29"/>
      <c r="F21" s="29">
        <v>70</v>
      </c>
      <c r="G21" s="29"/>
      <c r="H21" s="29"/>
      <c r="I21" s="30"/>
      <c r="J21" s="30"/>
      <c r="K21" s="30"/>
      <c r="L21" s="30"/>
      <c r="M21" s="30"/>
      <c r="N21" s="105"/>
      <c r="O21" s="18"/>
      <c r="P21" s="19"/>
    </row>
    <row r="22" spans="1:16" x14ac:dyDescent="0.25">
      <c r="A22" s="14"/>
      <c r="B22" s="32" t="s">
        <v>59</v>
      </c>
      <c r="C22" s="95"/>
      <c r="D22" s="26">
        <v>0</v>
      </c>
      <c r="E22" s="29"/>
      <c r="F22" s="29">
        <v>0</v>
      </c>
      <c r="G22" s="29"/>
      <c r="H22" s="29"/>
      <c r="I22" s="30"/>
      <c r="J22" s="30"/>
      <c r="K22" s="30"/>
      <c r="L22" s="30"/>
      <c r="M22" s="30"/>
      <c r="N22" s="64"/>
      <c r="O22" s="18"/>
      <c r="P22" s="19"/>
    </row>
    <row r="23" spans="1:16" x14ac:dyDescent="0.25">
      <c r="A23" s="14"/>
      <c r="B23" s="93" t="s">
        <v>86</v>
      </c>
      <c r="C23" s="95"/>
      <c r="D23" s="26">
        <v>90</v>
      </c>
      <c r="E23" s="29"/>
      <c r="F23" s="29">
        <v>90</v>
      </c>
      <c r="G23" s="29"/>
      <c r="H23" s="29"/>
      <c r="I23" s="30"/>
      <c r="J23" s="30"/>
      <c r="K23" s="30"/>
      <c r="L23" s="30"/>
      <c r="M23" s="30"/>
      <c r="N23" s="88"/>
      <c r="O23" s="18"/>
      <c r="P23" s="19"/>
    </row>
    <row r="24" spans="1:16" ht="40.5" customHeight="1" x14ac:dyDescent="0.25">
      <c r="A24" s="14">
        <v>9</v>
      </c>
      <c r="B24" s="27" t="s">
        <v>33</v>
      </c>
      <c r="C24" s="95" t="s">
        <v>29</v>
      </c>
      <c r="D24" s="26">
        <f t="shared" si="1"/>
        <v>250</v>
      </c>
      <c r="E24" s="29">
        <v>250</v>
      </c>
      <c r="F24" s="29"/>
      <c r="G24" s="29"/>
      <c r="H24" s="29"/>
      <c r="I24" s="33"/>
      <c r="J24" s="33"/>
      <c r="K24" s="33"/>
      <c r="L24" s="33"/>
      <c r="M24" s="33"/>
      <c r="N24" s="103" t="s">
        <v>31</v>
      </c>
      <c r="O24" s="18"/>
    </row>
    <row r="25" spans="1:16" x14ac:dyDescent="0.25">
      <c r="A25" s="14"/>
      <c r="B25" s="31" t="s">
        <v>27</v>
      </c>
      <c r="C25" s="95"/>
      <c r="D25" s="26">
        <f t="shared" si="1"/>
        <v>0</v>
      </c>
      <c r="E25" s="34"/>
      <c r="F25" s="34"/>
      <c r="G25" s="34"/>
      <c r="H25" s="34"/>
      <c r="I25" s="33"/>
      <c r="J25" s="33"/>
      <c r="K25" s="33"/>
      <c r="L25" s="33"/>
      <c r="M25" s="33"/>
      <c r="N25" s="104"/>
      <c r="O25" s="18"/>
    </row>
    <row r="26" spans="1:16" x14ac:dyDescent="0.25">
      <c r="A26" s="14"/>
      <c r="B26" s="32" t="s">
        <v>28</v>
      </c>
      <c r="C26" s="95" t="s">
        <v>34</v>
      </c>
      <c r="D26" s="26">
        <f t="shared" si="1"/>
        <v>250</v>
      </c>
      <c r="E26" s="34">
        <v>250</v>
      </c>
      <c r="F26" s="34"/>
      <c r="G26" s="34"/>
      <c r="H26" s="34"/>
      <c r="I26" s="33"/>
      <c r="J26" s="33"/>
      <c r="K26" s="33"/>
      <c r="L26" s="33"/>
      <c r="M26" s="33"/>
      <c r="N26" s="105"/>
      <c r="O26" s="18"/>
    </row>
    <row r="27" spans="1:16" x14ac:dyDescent="0.25">
      <c r="A27" s="14"/>
      <c r="B27" s="32" t="s">
        <v>59</v>
      </c>
      <c r="C27" s="28"/>
      <c r="D27" s="26">
        <v>0</v>
      </c>
      <c r="E27" s="34">
        <v>0</v>
      </c>
      <c r="F27" s="34"/>
      <c r="G27" s="34"/>
      <c r="H27" s="34"/>
      <c r="I27" s="33"/>
      <c r="J27" s="33"/>
      <c r="K27" s="33"/>
      <c r="L27" s="33"/>
      <c r="M27" s="33"/>
      <c r="N27" s="64"/>
      <c r="O27" s="18"/>
    </row>
    <row r="28" spans="1:16" ht="45" customHeight="1" x14ac:dyDescent="0.25">
      <c r="A28" s="14">
        <v>10</v>
      </c>
      <c r="B28" s="27" t="s">
        <v>35</v>
      </c>
      <c r="C28" s="28" t="s">
        <v>29</v>
      </c>
      <c r="D28" s="26">
        <f t="shared" si="1"/>
        <v>100</v>
      </c>
      <c r="E28" s="34"/>
      <c r="F28" s="34"/>
      <c r="G28" s="34"/>
      <c r="H28" s="34">
        <v>100</v>
      </c>
      <c r="I28" s="33"/>
      <c r="J28" s="33"/>
      <c r="K28" s="33"/>
      <c r="L28" s="33"/>
      <c r="M28" s="33"/>
      <c r="N28" s="103" t="s">
        <v>31</v>
      </c>
      <c r="O28" s="18"/>
    </row>
    <row r="29" spans="1:16" x14ac:dyDescent="0.25">
      <c r="A29" s="14"/>
      <c r="B29" s="31" t="s">
        <v>27</v>
      </c>
      <c r="C29" s="28"/>
      <c r="D29" s="26">
        <f t="shared" si="1"/>
        <v>0</v>
      </c>
      <c r="E29" s="34"/>
      <c r="F29" s="34"/>
      <c r="G29" s="34"/>
      <c r="H29" s="34">
        <v>0</v>
      </c>
      <c r="I29" s="33"/>
      <c r="J29" s="33"/>
      <c r="K29" s="33"/>
      <c r="L29" s="33"/>
      <c r="M29" s="33"/>
      <c r="N29" s="104"/>
      <c r="O29" s="18"/>
    </row>
    <row r="30" spans="1:16" x14ac:dyDescent="0.25">
      <c r="A30" s="14"/>
      <c r="B30" s="32" t="s">
        <v>28</v>
      </c>
      <c r="C30" s="28" t="s">
        <v>32</v>
      </c>
      <c r="D30" s="26">
        <f t="shared" si="1"/>
        <v>100</v>
      </c>
      <c r="E30" s="34"/>
      <c r="F30" s="34"/>
      <c r="G30" s="34"/>
      <c r="H30" s="34">
        <v>100</v>
      </c>
      <c r="I30" s="33"/>
      <c r="J30" s="33"/>
      <c r="K30" s="33"/>
      <c r="L30" s="33"/>
      <c r="M30" s="33"/>
      <c r="N30" s="105"/>
      <c r="O30" s="18"/>
    </row>
    <row r="31" spans="1:16" x14ac:dyDescent="0.25">
      <c r="A31" s="14"/>
      <c r="B31" s="32" t="s">
        <v>59</v>
      </c>
      <c r="C31" s="28"/>
      <c r="D31" s="26">
        <v>0</v>
      </c>
      <c r="E31" s="34"/>
      <c r="F31" s="34"/>
      <c r="G31" s="34"/>
      <c r="H31" s="34">
        <v>0</v>
      </c>
      <c r="I31" s="33"/>
      <c r="J31" s="33"/>
      <c r="K31" s="33"/>
      <c r="L31" s="33"/>
      <c r="M31" s="33"/>
      <c r="N31" s="64"/>
      <c r="O31" s="18"/>
    </row>
    <row r="32" spans="1:16" ht="45" customHeight="1" x14ac:dyDescent="0.25">
      <c r="A32" s="14">
        <v>11</v>
      </c>
      <c r="B32" s="27" t="s">
        <v>36</v>
      </c>
      <c r="C32" s="28" t="s">
        <v>29</v>
      </c>
      <c r="D32" s="26">
        <f t="shared" si="1"/>
        <v>130</v>
      </c>
      <c r="E32" s="35"/>
      <c r="F32" s="34">
        <v>130</v>
      </c>
      <c r="G32" s="34"/>
      <c r="H32" s="35"/>
      <c r="I32" s="36"/>
      <c r="J32" s="36"/>
      <c r="K32" s="36"/>
      <c r="L32" s="36"/>
      <c r="M32" s="36"/>
      <c r="N32" s="103" t="s">
        <v>31</v>
      </c>
      <c r="O32" s="18"/>
    </row>
    <row r="33" spans="1:15" x14ac:dyDescent="0.25">
      <c r="A33" s="14"/>
      <c r="B33" s="31" t="s">
        <v>27</v>
      </c>
      <c r="C33" s="28"/>
      <c r="D33" s="26">
        <f t="shared" si="1"/>
        <v>0</v>
      </c>
      <c r="E33" s="35"/>
      <c r="F33" s="34">
        <v>0</v>
      </c>
      <c r="G33" s="34"/>
      <c r="H33" s="35"/>
      <c r="I33" s="36"/>
      <c r="J33" s="36"/>
      <c r="K33" s="36"/>
      <c r="L33" s="36"/>
      <c r="M33" s="36"/>
      <c r="N33" s="104"/>
      <c r="O33" s="18"/>
    </row>
    <row r="34" spans="1:15" x14ac:dyDescent="0.25">
      <c r="A34" s="14"/>
      <c r="B34" s="32" t="s">
        <v>28</v>
      </c>
      <c r="C34" s="28" t="s">
        <v>37</v>
      </c>
      <c r="D34" s="26">
        <f t="shared" si="1"/>
        <v>130</v>
      </c>
      <c r="E34" s="35"/>
      <c r="F34" s="34">
        <v>130</v>
      </c>
      <c r="G34" s="34"/>
      <c r="H34" s="35"/>
      <c r="I34" s="36"/>
      <c r="J34" s="36"/>
      <c r="K34" s="36"/>
      <c r="L34" s="36"/>
      <c r="M34" s="36"/>
      <c r="N34" s="105"/>
      <c r="O34" s="18"/>
    </row>
    <row r="35" spans="1:15" x14ac:dyDescent="0.25">
      <c r="A35" s="14"/>
      <c r="B35" s="32" t="s">
        <v>59</v>
      </c>
      <c r="C35" s="28"/>
      <c r="D35" s="26">
        <v>0</v>
      </c>
      <c r="E35" s="35"/>
      <c r="F35" s="34">
        <v>0</v>
      </c>
      <c r="G35" s="34"/>
      <c r="H35" s="35"/>
      <c r="I35" s="36"/>
      <c r="J35" s="36"/>
      <c r="K35" s="36"/>
      <c r="L35" s="36"/>
      <c r="M35" s="36"/>
      <c r="N35" s="64"/>
      <c r="O35" s="18"/>
    </row>
    <row r="36" spans="1:15" ht="39.75" customHeight="1" x14ac:dyDescent="0.25">
      <c r="A36" s="14">
        <v>12</v>
      </c>
      <c r="B36" s="27" t="s">
        <v>38</v>
      </c>
      <c r="C36" s="28" t="s">
        <v>29</v>
      </c>
      <c r="D36" s="26">
        <f t="shared" si="1"/>
        <v>100</v>
      </c>
      <c r="E36" s="35"/>
      <c r="F36" s="34"/>
      <c r="G36" s="34"/>
      <c r="H36" s="34">
        <v>100</v>
      </c>
      <c r="I36" s="36"/>
      <c r="J36" s="36"/>
      <c r="K36" s="36"/>
      <c r="L36" s="36"/>
      <c r="M36" s="36"/>
      <c r="N36" s="103" t="s">
        <v>31</v>
      </c>
      <c r="O36" s="18"/>
    </row>
    <row r="37" spans="1:15" x14ac:dyDescent="0.25">
      <c r="A37" s="14"/>
      <c r="B37" s="31" t="s">
        <v>27</v>
      </c>
      <c r="C37" s="28"/>
      <c r="D37" s="26">
        <f t="shared" si="1"/>
        <v>0</v>
      </c>
      <c r="E37" s="35"/>
      <c r="F37" s="34"/>
      <c r="G37" s="34"/>
      <c r="H37" s="34">
        <v>0</v>
      </c>
      <c r="I37" s="36"/>
      <c r="J37" s="36"/>
      <c r="K37" s="36"/>
      <c r="L37" s="36"/>
      <c r="M37" s="36"/>
      <c r="N37" s="104"/>
      <c r="O37" s="18"/>
    </row>
    <row r="38" spans="1:15" x14ac:dyDescent="0.25">
      <c r="A38" s="14"/>
      <c r="B38" s="32" t="s">
        <v>28</v>
      </c>
      <c r="C38" s="28" t="s">
        <v>39</v>
      </c>
      <c r="D38" s="26">
        <f t="shared" si="1"/>
        <v>100</v>
      </c>
      <c r="E38" s="35"/>
      <c r="F38" s="34"/>
      <c r="G38" s="34"/>
      <c r="H38" s="34">
        <v>100</v>
      </c>
      <c r="I38" s="36"/>
      <c r="J38" s="36"/>
      <c r="K38" s="36"/>
      <c r="L38" s="36"/>
      <c r="M38" s="36"/>
      <c r="N38" s="105"/>
      <c r="O38" s="18"/>
    </row>
    <row r="39" spans="1:15" x14ac:dyDescent="0.25">
      <c r="A39" s="14"/>
      <c r="B39" s="32" t="s">
        <v>59</v>
      </c>
      <c r="C39" s="28"/>
      <c r="D39" s="65">
        <v>0</v>
      </c>
      <c r="E39" s="35"/>
      <c r="F39" s="34"/>
      <c r="G39" s="34"/>
      <c r="H39" s="34">
        <v>0</v>
      </c>
      <c r="I39" s="36"/>
      <c r="J39" s="36"/>
      <c r="K39" s="36"/>
      <c r="L39" s="36"/>
      <c r="M39" s="36"/>
      <c r="N39" s="64"/>
      <c r="O39" s="18"/>
    </row>
    <row r="40" spans="1:15" ht="42" customHeight="1" x14ac:dyDescent="0.25">
      <c r="A40" s="14">
        <v>13</v>
      </c>
      <c r="B40" s="27" t="s">
        <v>40</v>
      </c>
      <c r="C40" s="28" t="s">
        <v>29</v>
      </c>
      <c r="D40" s="34">
        <v>100</v>
      </c>
      <c r="E40" s="35"/>
      <c r="F40" s="35"/>
      <c r="G40" s="34">
        <v>100</v>
      </c>
      <c r="H40" s="34"/>
      <c r="I40" s="36"/>
      <c r="J40" s="36"/>
      <c r="K40" s="36"/>
      <c r="L40" s="36"/>
      <c r="M40" s="36"/>
      <c r="N40" s="103" t="s">
        <v>31</v>
      </c>
      <c r="O40" s="18"/>
    </row>
    <row r="41" spans="1:15" x14ac:dyDescent="0.25">
      <c r="A41" s="14"/>
      <c r="B41" s="31" t="s">
        <v>27</v>
      </c>
      <c r="C41" s="28"/>
      <c r="D41" s="34">
        <v>0</v>
      </c>
      <c r="E41" s="35"/>
      <c r="F41" s="35"/>
      <c r="G41" s="34">
        <v>0</v>
      </c>
      <c r="H41" s="34"/>
      <c r="I41" s="36"/>
      <c r="J41" s="36"/>
      <c r="K41" s="36"/>
      <c r="L41" s="36"/>
      <c r="M41" s="36"/>
      <c r="N41" s="104"/>
      <c r="O41" s="18"/>
    </row>
    <row r="42" spans="1:15" x14ac:dyDescent="0.25">
      <c r="A42" s="14"/>
      <c r="B42" s="32" t="s">
        <v>28</v>
      </c>
      <c r="C42" s="28" t="s">
        <v>41</v>
      </c>
      <c r="D42" s="34">
        <v>100</v>
      </c>
      <c r="E42" s="35"/>
      <c r="F42" s="35"/>
      <c r="G42" s="34">
        <v>100</v>
      </c>
      <c r="H42" s="34"/>
      <c r="I42" s="36"/>
      <c r="J42" s="36"/>
      <c r="K42" s="36"/>
      <c r="L42" s="36"/>
      <c r="M42" s="36"/>
      <c r="N42" s="105"/>
      <c r="O42" s="18"/>
    </row>
    <row r="43" spans="1:15" x14ac:dyDescent="0.25">
      <c r="A43" s="14"/>
      <c r="B43" s="32" t="s">
        <v>59</v>
      </c>
      <c r="C43" s="28"/>
      <c r="D43" s="34">
        <v>0</v>
      </c>
      <c r="E43" s="35"/>
      <c r="F43" s="35"/>
      <c r="G43" s="34">
        <v>0</v>
      </c>
      <c r="H43" s="34"/>
      <c r="I43" s="36"/>
      <c r="J43" s="36"/>
      <c r="K43" s="36"/>
      <c r="L43" s="36"/>
      <c r="M43" s="36"/>
      <c r="N43" s="64"/>
      <c r="O43" s="18"/>
    </row>
    <row r="44" spans="1:15" ht="42.75" customHeight="1" x14ac:dyDescent="0.25">
      <c r="A44" s="14">
        <v>14</v>
      </c>
      <c r="B44" s="27" t="s">
        <v>42</v>
      </c>
      <c r="C44" s="28" t="s">
        <v>29</v>
      </c>
      <c r="D44" s="34">
        <v>100</v>
      </c>
      <c r="E44" s="35"/>
      <c r="F44" s="35"/>
      <c r="G44" s="34">
        <v>100</v>
      </c>
      <c r="H44" s="34"/>
      <c r="I44" s="36"/>
      <c r="J44" s="36"/>
      <c r="K44" s="36"/>
      <c r="L44" s="36"/>
      <c r="M44" s="36"/>
      <c r="N44" s="103" t="s">
        <v>31</v>
      </c>
      <c r="O44" s="18"/>
    </row>
    <row r="45" spans="1:15" x14ac:dyDescent="0.25">
      <c r="A45" s="14"/>
      <c r="B45" s="31" t="s">
        <v>27</v>
      </c>
      <c r="C45" s="28"/>
      <c r="D45" s="34">
        <v>0</v>
      </c>
      <c r="E45" s="35"/>
      <c r="F45" s="35"/>
      <c r="G45" s="34">
        <v>0</v>
      </c>
      <c r="H45" s="34"/>
      <c r="I45" s="36"/>
      <c r="J45" s="36"/>
      <c r="K45" s="36"/>
      <c r="L45" s="36"/>
      <c r="M45" s="36"/>
      <c r="N45" s="104"/>
      <c r="O45" s="18"/>
    </row>
    <row r="46" spans="1:15" x14ac:dyDescent="0.25">
      <c r="A46" s="14"/>
      <c r="B46" s="32" t="s">
        <v>28</v>
      </c>
      <c r="C46" s="28" t="s">
        <v>43</v>
      </c>
      <c r="D46" s="34">
        <v>100</v>
      </c>
      <c r="E46" s="35"/>
      <c r="F46" s="35"/>
      <c r="G46" s="34">
        <v>100</v>
      </c>
      <c r="H46" s="34"/>
      <c r="I46" s="36"/>
      <c r="J46" s="36"/>
      <c r="K46" s="36"/>
      <c r="L46" s="36"/>
      <c r="M46" s="36"/>
      <c r="N46" s="105"/>
      <c r="O46" s="18"/>
    </row>
    <row r="47" spans="1:15" x14ac:dyDescent="0.25">
      <c r="A47" s="14"/>
      <c r="B47" s="32" t="s">
        <v>59</v>
      </c>
      <c r="C47" s="28"/>
      <c r="D47" s="34">
        <v>0</v>
      </c>
      <c r="E47" s="35"/>
      <c r="F47" s="35"/>
      <c r="G47" s="34">
        <v>0</v>
      </c>
      <c r="H47" s="34"/>
      <c r="I47" s="36"/>
      <c r="J47" s="36"/>
      <c r="K47" s="36"/>
      <c r="L47" s="36"/>
      <c r="M47" s="36"/>
      <c r="N47" s="64"/>
      <c r="O47" s="18"/>
    </row>
    <row r="48" spans="1:15" ht="41.25" customHeight="1" x14ac:dyDescent="0.25">
      <c r="A48" s="14">
        <v>15</v>
      </c>
      <c r="B48" s="27" t="s">
        <v>44</v>
      </c>
      <c r="C48" s="37" t="s">
        <v>29</v>
      </c>
      <c r="D48" s="34">
        <v>100</v>
      </c>
      <c r="E48" s="35"/>
      <c r="F48" s="35"/>
      <c r="G48" s="34"/>
      <c r="H48" s="34">
        <v>100</v>
      </c>
      <c r="I48" s="36"/>
      <c r="J48" s="36"/>
      <c r="K48" s="36"/>
      <c r="L48" s="36"/>
      <c r="M48" s="36"/>
      <c r="N48" s="103" t="s">
        <v>31</v>
      </c>
      <c r="O48" s="18"/>
    </row>
    <row r="49" spans="1:15" x14ac:dyDescent="0.25">
      <c r="A49" s="14"/>
      <c r="B49" s="31" t="s">
        <v>27</v>
      </c>
      <c r="C49" s="28"/>
      <c r="D49" s="34">
        <v>0</v>
      </c>
      <c r="E49" s="35"/>
      <c r="F49" s="35"/>
      <c r="G49" s="34"/>
      <c r="H49" s="34">
        <v>0</v>
      </c>
      <c r="I49" s="36"/>
      <c r="J49" s="36"/>
      <c r="K49" s="36"/>
      <c r="L49" s="36"/>
      <c r="M49" s="36"/>
      <c r="N49" s="104"/>
      <c r="O49" s="18"/>
    </row>
    <row r="50" spans="1:15" x14ac:dyDescent="0.25">
      <c r="A50" s="14"/>
      <c r="B50" s="38" t="s">
        <v>28</v>
      </c>
      <c r="C50" s="28" t="s">
        <v>45</v>
      </c>
      <c r="D50" s="34">
        <v>100</v>
      </c>
      <c r="E50" s="35"/>
      <c r="F50" s="35"/>
      <c r="G50" s="34"/>
      <c r="H50" s="34">
        <v>100</v>
      </c>
      <c r="I50" s="36"/>
      <c r="J50" s="36"/>
      <c r="K50" s="36"/>
      <c r="L50" s="36"/>
      <c r="M50" s="36"/>
      <c r="N50" s="105"/>
      <c r="O50" s="18"/>
    </row>
    <row r="51" spans="1:15" x14ac:dyDescent="0.25">
      <c r="A51" s="14"/>
      <c r="B51" s="38" t="s">
        <v>59</v>
      </c>
      <c r="C51" s="28"/>
      <c r="D51" s="34">
        <v>0</v>
      </c>
      <c r="E51" s="35"/>
      <c r="F51" s="35"/>
      <c r="G51" s="34"/>
      <c r="H51" s="34">
        <v>0</v>
      </c>
      <c r="I51" s="36"/>
      <c r="J51" s="36"/>
      <c r="K51" s="36"/>
      <c r="L51" s="36"/>
      <c r="M51" s="36"/>
      <c r="N51" s="63"/>
      <c r="O51" s="18"/>
    </row>
    <row r="52" spans="1:15" ht="55.5" customHeight="1" x14ac:dyDescent="0.25">
      <c r="A52" s="14">
        <v>16</v>
      </c>
      <c r="B52" s="38" t="s">
        <v>61</v>
      </c>
      <c r="C52" s="28" t="s">
        <v>29</v>
      </c>
      <c r="D52" s="34">
        <v>31</v>
      </c>
      <c r="E52" s="35"/>
      <c r="F52" s="34">
        <v>31</v>
      </c>
      <c r="G52" s="34"/>
      <c r="H52" s="34"/>
      <c r="I52" s="36"/>
      <c r="J52" s="36"/>
      <c r="K52" s="36"/>
      <c r="L52" s="36"/>
      <c r="M52" s="36"/>
      <c r="N52" s="103" t="s">
        <v>31</v>
      </c>
      <c r="O52" s="18"/>
    </row>
    <row r="53" spans="1:15" x14ac:dyDescent="0.25">
      <c r="A53" s="14"/>
      <c r="B53" s="31" t="s">
        <v>27</v>
      </c>
      <c r="C53" s="28"/>
      <c r="D53" s="34">
        <v>0</v>
      </c>
      <c r="E53" s="35"/>
      <c r="F53" s="34">
        <v>0</v>
      </c>
      <c r="G53" s="34"/>
      <c r="H53" s="34"/>
      <c r="I53" s="36"/>
      <c r="J53" s="36"/>
      <c r="K53" s="36"/>
      <c r="L53" s="36"/>
      <c r="M53" s="36"/>
      <c r="N53" s="104"/>
      <c r="O53" s="18"/>
    </row>
    <row r="54" spans="1:15" x14ac:dyDescent="0.25">
      <c r="A54" s="14"/>
      <c r="B54" s="38" t="s">
        <v>28</v>
      </c>
      <c r="C54" s="28" t="s">
        <v>48</v>
      </c>
      <c r="D54" s="34">
        <v>0</v>
      </c>
      <c r="E54" s="35"/>
      <c r="F54" s="34">
        <v>0</v>
      </c>
      <c r="G54" s="34"/>
      <c r="H54" s="34"/>
      <c r="I54" s="36"/>
      <c r="J54" s="36"/>
      <c r="K54" s="36"/>
      <c r="L54" s="36"/>
      <c r="M54" s="36"/>
      <c r="N54" s="105"/>
      <c r="O54" s="18"/>
    </row>
    <row r="55" spans="1:15" x14ac:dyDescent="0.25">
      <c r="A55" s="14"/>
      <c r="B55" s="38" t="s">
        <v>59</v>
      </c>
      <c r="C55" s="28"/>
      <c r="D55" s="34">
        <v>0</v>
      </c>
      <c r="E55" s="35"/>
      <c r="F55" s="34">
        <v>0</v>
      </c>
      <c r="G55" s="34"/>
      <c r="H55" s="34"/>
      <c r="I55" s="36"/>
      <c r="J55" s="36"/>
      <c r="K55" s="36"/>
      <c r="L55" s="36"/>
      <c r="M55" s="36"/>
      <c r="N55" s="63"/>
      <c r="O55" s="18"/>
    </row>
    <row r="56" spans="1:15" x14ac:dyDescent="0.25">
      <c r="A56" s="14"/>
      <c r="B56" s="93" t="s">
        <v>86</v>
      </c>
      <c r="C56" s="28"/>
      <c r="D56" s="34">
        <v>31</v>
      </c>
      <c r="E56" s="35"/>
      <c r="F56" s="34">
        <v>31</v>
      </c>
      <c r="G56" s="34"/>
      <c r="H56" s="34"/>
      <c r="I56" s="36"/>
      <c r="J56" s="36"/>
      <c r="K56" s="36"/>
      <c r="L56" s="36"/>
      <c r="M56" s="36"/>
      <c r="N56" s="89"/>
      <c r="O56" s="18"/>
    </row>
    <row r="57" spans="1:15" ht="33" customHeight="1" x14ac:dyDescent="0.25">
      <c r="A57" s="14">
        <v>17</v>
      </c>
      <c r="B57" s="39" t="s">
        <v>63</v>
      </c>
      <c r="C57" s="40" t="s">
        <v>29</v>
      </c>
      <c r="D57" s="24">
        <f>E57+F57+G57+H57+M57</f>
        <v>65947</v>
      </c>
      <c r="E57" s="24">
        <f t="shared" ref="E57" si="6">E58+E59</f>
        <v>1088</v>
      </c>
      <c r="F57" s="24">
        <f>F58+F59+F60+F61+F62</f>
        <v>35459</v>
      </c>
      <c r="G57" s="24">
        <f t="shared" ref="G57:M57" si="7">G58+G59+G60+G61</f>
        <v>8400</v>
      </c>
      <c r="H57" s="24">
        <f t="shared" si="7"/>
        <v>8400</v>
      </c>
      <c r="I57" s="24">
        <f t="shared" si="7"/>
        <v>0</v>
      </c>
      <c r="J57" s="24">
        <f t="shared" si="7"/>
        <v>0</v>
      </c>
      <c r="K57" s="24">
        <f t="shared" si="7"/>
        <v>0</v>
      </c>
      <c r="L57" s="24">
        <f t="shared" si="7"/>
        <v>0</v>
      </c>
      <c r="M57" s="24">
        <f t="shared" si="7"/>
        <v>12600</v>
      </c>
      <c r="N57" s="41"/>
      <c r="O57" s="18"/>
    </row>
    <row r="58" spans="1:15" x14ac:dyDescent="0.25">
      <c r="A58" s="14"/>
      <c r="B58" s="31" t="s">
        <v>27</v>
      </c>
      <c r="C58" s="40"/>
      <c r="D58" s="26">
        <f t="shared" ref="D58:M58" si="8">D64+D70+D75+D79+D83+D87+D91+D95+D99+D103</f>
        <v>0</v>
      </c>
      <c r="E58" s="26">
        <f t="shared" si="8"/>
        <v>0</v>
      </c>
      <c r="F58" s="26">
        <f t="shared" si="8"/>
        <v>0</v>
      </c>
      <c r="G58" s="26">
        <f t="shared" si="8"/>
        <v>0</v>
      </c>
      <c r="H58" s="26">
        <f t="shared" si="8"/>
        <v>0</v>
      </c>
      <c r="I58" s="26">
        <f t="shared" si="8"/>
        <v>0</v>
      </c>
      <c r="J58" s="26">
        <f t="shared" si="8"/>
        <v>0</v>
      </c>
      <c r="K58" s="26">
        <f t="shared" si="8"/>
        <v>0</v>
      </c>
      <c r="L58" s="26">
        <f t="shared" si="8"/>
        <v>0</v>
      </c>
      <c r="M58" s="26">
        <f t="shared" si="8"/>
        <v>0</v>
      </c>
      <c r="N58" s="41"/>
      <c r="O58" s="18"/>
    </row>
    <row r="59" spans="1:15" x14ac:dyDescent="0.25">
      <c r="A59" s="14"/>
      <c r="B59" s="32" t="s">
        <v>28</v>
      </c>
      <c r="C59" s="40"/>
      <c r="D59" s="26">
        <f>E59+F59+G59+H59+M59</f>
        <v>4868</v>
      </c>
      <c r="E59" s="26">
        <f t="shared" ref="E59:M59" si="9">E65+E71+E76+E80+E84+E88+E92+E96+E100+E104</f>
        <v>1088</v>
      </c>
      <c r="F59" s="26">
        <f t="shared" si="9"/>
        <v>840</v>
      </c>
      <c r="G59" s="26">
        <f t="shared" si="9"/>
        <v>840</v>
      </c>
      <c r="H59" s="26">
        <f t="shared" si="9"/>
        <v>840</v>
      </c>
      <c r="I59" s="26">
        <f t="shared" si="9"/>
        <v>0</v>
      </c>
      <c r="J59" s="26">
        <f t="shared" si="9"/>
        <v>0</v>
      </c>
      <c r="K59" s="26">
        <f t="shared" si="9"/>
        <v>0</v>
      </c>
      <c r="L59" s="26">
        <f t="shared" si="9"/>
        <v>0</v>
      </c>
      <c r="M59" s="26">
        <f t="shared" si="9"/>
        <v>1260</v>
      </c>
      <c r="N59" s="41"/>
      <c r="O59" s="18"/>
    </row>
    <row r="60" spans="1:15" x14ac:dyDescent="0.25">
      <c r="A60" s="14"/>
      <c r="B60" s="32" t="s">
        <v>59</v>
      </c>
      <c r="C60" s="40"/>
      <c r="D60" s="26">
        <f t="shared" ref="D60:D61" si="10">E60+F60+G60+H60+M60</f>
        <v>60812</v>
      </c>
      <c r="E60" s="26">
        <f t="shared" ref="E60:M60" si="11">E66+E72+E77+E81+E85+E89+E93+E101+E105</f>
        <v>0</v>
      </c>
      <c r="F60" s="26">
        <f t="shared" si="11"/>
        <v>34352</v>
      </c>
      <c r="G60" s="26">
        <f t="shared" si="11"/>
        <v>7560</v>
      </c>
      <c r="H60" s="26">
        <f>H97+H101</f>
        <v>7560</v>
      </c>
      <c r="I60" s="26">
        <f t="shared" si="11"/>
        <v>0</v>
      </c>
      <c r="J60" s="26">
        <f t="shared" si="11"/>
        <v>0</v>
      </c>
      <c r="K60" s="26">
        <f t="shared" si="11"/>
        <v>0</v>
      </c>
      <c r="L60" s="26">
        <f t="shared" si="11"/>
        <v>0</v>
      </c>
      <c r="M60" s="26">
        <f t="shared" si="11"/>
        <v>11340</v>
      </c>
      <c r="N60" s="62"/>
      <c r="O60" s="18"/>
    </row>
    <row r="61" spans="1:15" x14ac:dyDescent="0.25">
      <c r="A61" s="14"/>
      <c r="B61" s="32" t="s">
        <v>84</v>
      </c>
      <c r="C61" s="40"/>
      <c r="D61" s="26">
        <f t="shared" si="10"/>
        <v>42</v>
      </c>
      <c r="E61" s="26"/>
      <c r="F61" s="26">
        <f>F73+F67</f>
        <v>42</v>
      </c>
      <c r="G61" s="26"/>
      <c r="H61" s="26"/>
      <c r="I61" s="26"/>
      <c r="J61" s="26"/>
      <c r="K61" s="26"/>
      <c r="L61" s="26"/>
      <c r="M61" s="26"/>
      <c r="N61" s="86"/>
      <c r="O61" s="18"/>
    </row>
    <row r="62" spans="1:15" x14ac:dyDescent="0.25">
      <c r="A62" s="14"/>
      <c r="B62" s="32" t="s">
        <v>86</v>
      </c>
      <c r="C62" s="40"/>
      <c r="D62" s="26">
        <v>225</v>
      </c>
      <c r="E62" s="26"/>
      <c r="F62" s="26">
        <v>225</v>
      </c>
      <c r="G62" s="26"/>
      <c r="H62" s="26"/>
      <c r="I62" s="26"/>
      <c r="J62" s="26"/>
      <c r="K62" s="26"/>
      <c r="L62" s="26"/>
      <c r="M62" s="26"/>
      <c r="N62" s="90"/>
      <c r="O62" s="18"/>
    </row>
    <row r="63" spans="1:15" ht="27" customHeight="1" x14ac:dyDescent="0.25">
      <c r="A63" s="14">
        <v>18</v>
      </c>
      <c r="B63" s="15" t="s">
        <v>46</v>
      </c>
      <c r="C63" s="28" t="s">
        <v>29</v>
      </c>
      <c r="D63" s="26">
        <f>E63+F63+G63+H63</f>
        <v>10787</v>
      </c>
      <c r="E63" s="29">
        <f>E64+E65</f>
        <v>665</v>
      </c>
      <c r="F63" s="29">
        <f>F64+F65+F66+F67+F68</f>
        <v>10122</v>
      </c>
      <c r="G63" s="29"/>
      <c r="H63" s="29"/>
      <c r="I63" s="33"/>
      <c r="J63" s="33"/>
      <c r="K63" s="33"/>
      <c r="L63" s="33"/>
      <c r="M63" s="42"/>
      <c r="N63" s="96" t="s">
        <v>47</v>
      </c>
      <c r="O63" s="18"/>
    </row>
    <row r="64" spans="1:15" x14ac:dyDescent="0.25">
      <c r="A64" s="14"/>
      <c r="B64" s="43" t="s">
        <v>27</v>
      </c>
      <c r="C64" s="28"/>
      <c r="D64" s="26">
        <f t="shared" si="1"/>
        <v>0</v>
      </c>
      <c r="E64" s="29">
        <v>0</v>
      </c>
      <c r="F64" s="29">
        <v>0</v>
      </c>
      <c r="G64" s="29"/>
      <c r="H64" s="29"/>
      <c r="I64" s="33"/>
      <c r="J64" s="33"/>
      <c r="K64" s="33"/>
      <c r="L64" s="33"/>
      <c r="M64" s="33"/>
      <c r="N64" s="97"/>
      <c r="O64" s="18"/>
    </row>
    <row r="65" spans="1:15" x14ac:dyDescent="0.25">
      <c r="A65" s="14"/>
      <c r="B65" s="32" t="s">
        <v>28</v>
      </c>
      <c r="C65" s="28" t="s">
        <v>32</v>
      </c>
      <c r="D65" s="26">
        <f t="shared" si="1"/>
        <v>744</v>
      </c>
      <c r="E65" s="29">
        <v>665</v>
      </c>
      <c r="F65" s="29">
        <v>79</v>
      </c>
      <c r="G65" s="29"/>
      <c r="H65" s="29"/>
      <c r="I65" s="33"/>
      <c r="J65" s="33"/>
      <c r="K65" s="33"/>
      <c r="L65" s="33"/>
      <c r="M65" s="33"/>
      <c r="N65" s="98"/>
      <c r="O65" s="18"/>
    </row>
    <row r="66" spans="1:15" x14ac:dyDescent="0.25">
      <c r="A66" s="14"/>
      <c r="B66" s="32" t="s">
        <v>59</v>
      </c>
      <c r="C66" s="28"/>
      <c r="D66" s="26">
        <f>E66+F66</f>
        <v>9788</v>
      </c>
      <c r="E66" s="29"/>
      <c r="F66" s="29">
        <v>9788</v>
      </c>
      <c r="G66" s="29"/>
      <c r="H66" s="29"/>
      <c r="I66" s="33"/>
      <c r="J66" s="33"/>
      <c r="K66" s="33"/>
      <c r="L66" s="33"/>
      <c r="M66" s="33"/>
      <c r="N66" s="61"/>
      <c r="O66" s="18"/>
    </row>
    <row r="67" spans="1:15" x14ac:dyDescent="0.25">
      <c r="A67" s="14"/>
      <c r="B67" s="32" t="s">
        <v>84</v>
      </c>
      <c r="C67" s="28"/>
      <c r="D67" s="26">
        <f>E67+F67</f>
        <v>30</v>
      </c>
      <c r="E67" s="29"/>
      <c r="F67" s="29">
        <v>30</v>
      </c>
      <c r="G67" s="29"/>
      <c r="H67" s="29"/>
      <c r="I67" s="33"/>
      <c r="J67" s="33"/>
      <c r="K67" s="33"/>
      <c r="L67" s="33"/>
      <c r="M67" s="33"/>
      <c r="N67" s="87"/>
      <c r="O67" s="18"/>
    </row>
    <row r="68" spans="1:15" x14ac:dyDescent="0.25">
      <c r="A68" s="14"/>
      <c r="B68" s="32" t="s">
        <v>86</v>
      </c>
      <c r="C68" s="28"/>
      <c r="D68" s="26">
        <v>225</v>
      </c>
      <c r="E68" s="29"/>
      <c r="F68" s="29">
        <v>225</v>
      </c>
      <c r="G68" s="29"/>
      <c r="H68" s="29"/>
      <c r="I68" s="33"/>
      <c r="J68" s="33"/>
      <c r="K68" s="33"/>
      <c r="L68" s="33"/>
      <c r="M68" s="33"/>
      <c r="N68" s="91"/>
      <c r="O68" s="18"/>
    </row>
    <row r="69" spans="1:15" ht="43.5" customHeight="1" x14ac:dyDescent="0.25">
      <c r="A69" s="14">
        <v>19</v>
      </c>
      <c r="B69" s="27" t="s">
        <v>64</v>
      </c>
      <c r="C69" s="28" t="s">
        <v>29</v>
      </c>
      <c r="D69" s="26">
        <f>E69+F69+G69+H69</f>
        <v>4284</v>
      </c>
      <c r="E69" s="29">
        <v>423</v>
      </c>
      <c r="F69" s="29">
        <f>F70+F71+F72+F73</f>
        <v>3861</v>
      </c>
      <c r="G69" s="29"/>
      <c r="H69" s="29"/>
      <c r="I69" s="33"/>
      <c r="J69" s="33"/>
      <c r="K69" s="33"/>
      <c r="L69" s="33"/>
      <c r="M69" s="33"/>
      <c r="N69" s="96" t="s">
        <v>31</v>
      </c>
      <c r="O69" s="18"/>
    </row>
    <row r="70" spans="1:15" x14ac:dyDescent="0.25">
      <c r="A70" s="14"/>
      <c r="B70" s="31" t="s">
        <v>27</v>
      </c>
      <c r="C70" s="28"/>
      <c r="D70" s="26">
        <f t="shared" si="1"/>
        <v>0</v>
      </c>
      <c r="E70" s="29">
        <v>0</v>
      </c>
      <c r="F70" s="29">
        <v>0</v>
      </c>
      <c r="G70" s="29"/>
      <c r="H70" s="29"/>
      <c r="I70" s="33"/>
      <c r="J70" s="33"/>
      <c r="K70" s="33"/>
      <c r="L70" s="33"/>
      <c r="M70" s="33"/>
      <c r="N70" s="97"/>
      <c r="O70" s="18"/>
    </row>
    <row r="71" spans="1:15" x14ac:dyDescent="0.25">
      <c r="A71" s="14"/>
      <c r="B71" s="32" t="s">
        <v>28</v>
      </c>
      <c r="C71" s="28" t="s">
        <v>48</v>
      </c>
      <c r="D71" s="26">
        <f>E71+F71+G71+H71</f>
        <v>539</v>
      </c>
      <c r="E71" s="29">
        <v>423</v>
      </c>
      <c r="F71" s="29">
        <v>116</v>
      </c>
      <c r="G71" s="29"/>
      <c r="H71" s="29"/>
      <c r="I71" s="33"/>
      <c r="J71" s="33"/>
      <c r="K71" s="33"/>
      <c r="L71" s="33"/>
      <c r="M71" s="33"/>
      <c r="N71" s="98"/>
      <c r="O71" s="18"/>
    </row>
    <row r="72" spans="1:15" x14ac:dyDescent="0.25">
      <c r="A72" s="14"/>
      <c r="B72" s="32" t="s">
        <v>59</v>
      </c>
      <c r="C72" s="28"/>
      <c r="D72" s="26">
        <f t="shared" ref="D72:D73" si="12">E72+F72+G72+H72</f>
        <v>3733</v>
      </c>
      <c r="E72" s="29"/>
      <c r="F72" s="29">
        <v>3733</v>
      </c>
      <c r="G72" s="29"/>
      <c r="H72" s="29"/>
      <c r="I72" s="33"/>
      <c r="J72" s="33"/>
      <c r="K72" s="33"/>
      <c r="L72" s="33"/>
      <c r="M72" s="33"/>
      <c r="N72" s="61"/>
      <c r="O72" s="18"/>
    </row>
    <row r="73" spans="1:15" x14ac:dyDescent="0.25">
      <c r="A73" s="14"/>
      <c r="B73" s="32" t="s">
        <v>84</v>
      </c>
      <c r="C73" s="28"/>
      <c r="D73" s="26">
        <f t="shared" si="12"/>
        <v>12</v>
      </c>
      <c r="E73" s="29"/>
      <c r="F73" s="29">
        <v>12</v>
      </c>
      <c r="G73" s="29"/>
      <c r="H73" s="29"/>
      <c r="I73" s="33"/>
      <c r="J73" s="33"/>
      <c r="K73" s="33"/>
      <c r="L73" s="33"/>
      <c r="M73" s="33"/>
      <c r="N73" s="87"/>
      <c r="O73" s="18"/>
    </row>
    <row r="74" spans="1:15" ht="29.25" customHeight="1" x14ac:dyDescent="0.25">
      <c r="A74" s="14">
        <v>20</v>
      </c>
      <c r="B74" s="27" t="s">
        <v>49</v>
      </c>
      <c r="C74" s="28" t="s">
        <v>29</v>
      </c>
      <c r="D74" s="26">
        <f t="shared" si="1"/>
        <v>21476</v>
      </c>
      <c r="E74" s="29"/>
      <c r="F74" s="29">
        <f>F75+F76+F77</f>
        <v>21476</v>
      </c>
      <c r="G74" s="44"/>
      <c r="H74" s="44"/>
      <c r="I74" s="33"/>
      <c r="J74" s="33"/>
      <c r="K74" s="33"/>
      <c r="L74" s="33"/>
      <c r="M74" s="33"/>
      <c r="N74" s="96" t="s">
        <v>31</v>
      </c>
      <c r="O74" s="18"/>
    </row>
    <row r="75" spans="1:15" x14ac:dyDescent="0.25">
      <c r="A75" s="14"/>
      <c r="B75" s="43" t="s">
        <v>27</v>
      </c>
      <c r="C75" s="28"/>
      <c r="D75" s="26">
        <f t="shared" si="1"/>
        <v>0</v>
      </c>
      <c r="E75" s="29"/>
      <c r="F75" s="29">
        <v>0</v>
      </c>
      <c r="G75" s="45"/>
      <c r="H75" s="45"/>
      <c r="I75" s="33"/>
      <c r="J75" s="33"/>
      <c r="K75" s="33"/>
      <c r="L75" s="33"/>
      <c r="M75" s="33"/>
      <c r="N75" s="97"/>
      <c r="O75" s="18"/>
    </row>
    <row r="76" spans="1:15" x14ac:dyDescent="0.25">
      <c r="A76" s="14"/>
      <c r="B76" s="38" t="s">
        <v>28</v>
      </c>
      <c r="C76" s="28" t="s">
        <v>34</v>
      </c>
      <c r="D76" s="26">
        <f t="shared" si="1"/>
        <v>645</v>
      </c>
      <c r="E76" s="29"/>
      <c r="F76" s="29">
        <v>645</v>
      </c>
      <c r="G76" s="45"/>
      <c r="H76" s="45"/>
      <c r="I76" s="33"/>
      <c r="J76" s="33"/>
      <c r="K76" s="33"/>
      <c r="L76" s="33"/>
      <c r="M76" s="33"/>
      <c r="N76" s="98"/>
      <c r="O76" s="18"/>
    </row>
    <row r="77" spans="1:15" x14ac:dyDescent="0.25">
      <c r="A77" s="14"/>
      <c r="B77" s="38" t="s">
        <v>59</v>
      </c>
      <c r="C77" s="28"/>
      <c r="D77" s="26">
        <f t="shared" si="1"/>
        <v>20831</v>
      </c>
      <c r="E77" s="29"/>
      <c r="F77" s="29">
        <v>20831</v>
      </c>
      <c r="G77" s="45"/>
      <c r="H77" s="45"/>
      <c r="I77" s="33"/>
      <c r="J77" s="33"/>
      <c r="K77" s="33"/>
      <c r="L77" s="33"/>
      <c r="M77" s="33"/>
      <c r="N77" s="61"/>
      <c r="O77" s="18"/>
    </row>
    <row r="78" spans="1:15" ht="31.5" customHeight="1" x14ac:dyDescent="0.25">
      <c r="A78" s="14">
        <v>21</v>
      </c>
      <c r="B78" s="15" t="s">
        <v>50</v>
      </c>
      <c r="C78" s="28" t="s">
        <v>29</v>
      </c>
      <c r="D78" s="26">
        <v>4200</v>
      </c>
      <c r="E78" s="29"/>
      <c r="F78" s="29"/>
      <c r="G78" s="29">
        <v>4200</v>
      </c>
      <c r="H78" s="29"/>
      <c r="I78" s="33"/>
      <c r="J78" s="33"/>
      <c r="K78" s="33"/>
      <c r="L78" s="33"/>
      <c r="M78" s="29"/>
      <c r="N78" s="96" t="s">
        <v>31</v>
      </c>
      <c r="O78" s="18"/>
    </row>
    <row r="79" spans="1:15" x14ac:dyDescent="0.25">
      <c r="A79" s="14"/>
      <c r="B79" s="43" t="s">
        <v>27</v>
      </c>
      <c r="C79" s="28"/>
      <c r="D79" s="26">
        <v>0</v>
      </c>
      <c r="E79" s="29"/>
      <c r="F79" s="29"/>
      <c r="G79" s="29">
        <v>0</v>
      </c>
      <c r="H79" s="29"/>
      <c r="I79" s="33"/>
      <c r="J79" s="33"/>
      <c r="K79" s="33"/>
      <c r="L79" s="33"/>
      <c r="M79" s="29"/>
      <c r="N79" s="97"/>
      <c r="O79" s="18"/>
    </row>
    <row r="80" spans="1:15" x14ac:dyDescent="0.25">
      <c r="A80" s="14"/>
      <c r="B80" s="38" t="s">
        <v>28</v>
      </c>
      <c r="C80" s="28" t="s">
        <v>45</v>
      </c>
      <c r="D80" s="26">
        <v>420</v>
      </c>
      <c r="E80" s="29"/>
      <c r="F80" s="29"/>
      <c r="G80" s="29">
        <v>420</v>
      </c>
      <c r="H80" s="29"/>
      <c r="I80" s="33"/>
      <c r="J80" s="33"/>
      <c r="K80" s="33"/>
      <c r="L80" s="33"/>
      <c r="M80" s="29"/>
      <c r="N80" s="98"/>
      <c r="O80" s="18"/>
    </row>
    <row r="81" spans="1:15" x14ac:dyDescent="0.25">
      <c r="A81" s="14"/>
      <c r="B81" s="38" t="s">
        <v>59</v>
      </c>
      <c r="C81" s="28"/>
      <c r="D81" s="26">
        <v>3780</v>
      </c>
      <c r="E81" s="29"/>
      <c r="F81" s="29"/>
      <c r="G81" s="29">
        <v>3780</v>
      </c>
      <c r="H81" s="29"/>
      <c r="I81" s="33"/>
      <c r="J81" s="33"/>
      <c r="K81" s="33"/>
      <c r="L81" s="33"/>
      <c r="M81" s="29"/>
      <c r="N81" s="61"/>
      <c r="O81" s="18"/>
    </row>
    <row r="82" spans="1:15" ht="39.75" customHeight="1" x14ac:dyDescent="0.25">
      <c r="A82" s="14">
        <v>22</v>
      </c>
      <c r="B82" s="27" t="s">
        <v>51</v>
      </c>
      <c r="C82" s="28" t="s">
        <v>29</v>
      </c>
      <c r="D82" s="26">
        <v>4200</v>
      </c>
      <c r="E82" s="29"/>
      <c r="F82" s="29"/>
      <c r="G82" s="44"/>
      <c r="H82" s="29"/>
      <c r="I82" s="33"/>
      <c r="J82" s="33"/>
      <c r="K82" s="33"/>
      <c r="L82" s="33"/>
      <c r="M82" s="44">
        <v>4200</v>
      </c>
      <c r="N82" s="96" t="s">
        <v>31</v>
      </c>
      <c r="O82" s="18"/>
    </row>
    <row r="83" spans="1:15" x14ac:dyDescent="0.25">
      <c r="A83" s="14"/>
      <c r="B83" s="31" t="s">
        <v>27</v>
      </c>
      <c r="C83" s="28"/>
      <c r="D83" s="26">
        <v>0</v>
      </c>
      <c r="E83" s="29"/>
      <c r="F83" s="29"/>
      <c r="G83" s="45"/>
      <c r="H83" s="29"/>
      <c r="I83" s="33"/>
      <c r="J83" s="33"/>
      <c r="K83" s="33"/>
      <c r="L83" s="33"/>
      <c r="M83" s="45">
        <v>0</v>
      </c>
      <c r="N83" s="97"/>
      <c r="O83" s="18"/>
    </row>
    <row r="84" spans="1:15" x14ac:dyDescent="0.25">
      <c r="A84" s="14"/>
      <c r="B84" s="32" t="s">
        <v>28</v>
      </c>
      <c r="C84" s="28" t="s">
        <v>39</v>
      </c>
      <c r="D84" s="26">
        <v>420</v>
      </c>
      <c r="E84" s="29"/>
      <c r="F84" s="29"/>
      <c r="G84" s="45"/>
      <c r="H84" s="29"/>
      <c r="I84" s="33"/>
      <c r="J84" s="33"/>
      <c r="K84" s="33"/>
      <c r="L84" s="33"/>
      <c r="M84" s="45">
        <v>420</v>
      </c>
      <c r="N84" s="98"/>
      <c r="O84" s="18"/>
    </row>
    <row r="85" spans="1:15" x14ac:dyDescent="0.25">
      <c r="A85" s="14"/>
      <c r="B85" s="32" t="s">
        <v>59</v>
      </c>
      <c r="C85" s="28"/>
      <c r="D85" s="26">
        <v>3780</v>
      </c>
      <c r="E85" s="29"/>
      <c r="F85" s="29"/>
      <c r="G85" s="45"/>
      <c r="H85" s="29"/>
      <c r="I85" s="33"/>
      <c r="J85" s="33"/>
      <c r="K85" s="33"/>
      <c r="L85" s="33"/>
      <c r="M85" s="45">
        <v>3780</v>
      </c>
      <c r="N85" s="61"/>
      <c r="O85" s="18"/>
    </row>
    <row r="86" spans="1:15" ht="42.75" customHeight="1" x14ac:dyDescent="0.25">
      <c r="A86" s="14">
        <v>23</v>
      </c>
      <c r="B86" s="27" t="s">
        <v>52</v>
      </c>
      <c r="C86" s="28" t="s">
        <v>29</v>
      </c>
      <c r="D86" s="26">
        <f t="shared" si="1"/>
        <v>4200</v>
      </c>
      <c r="E86" s="29"/>
      <c r="F86" s="29"/>
      <c r="G86" s="29">
        <v>4200</v>
      </c>
      <c r="H86" s="29"/>
      <c r="I86" s="33"/>
      <c r="J86" s="33"/>
      <c r="K86" s="33"/>
      <c r="L86" s="33"/>
      <c r="M86" s="33"/>
      <c r="N86" s="96" t="s">
        <v>31</v>
      </c>
      <c r="O86" s="18"/>
    </row>
    <row r="87" spans="1:15" x14ac:dyDescent="0.25">
      <c r="A87" s="14"/>
      <c r="B87" s="31" t="s">
        <v>27</v>
      </c>
      <c r="C87" s="28"/>
      <c r="D87" s="26">
        <v>0</v>
      </c>
      <c r="E87" s="29"/>
      <c r="F87" s="29"/>
      <c r="G87" s="29">
        <v>0</v>
      </c>
      <c r="H87" s="29"/>
      <c r="I87" s="33"/>
      <c r="J87" s="33"/>
      <c r="K87" s="33"/>
      <c r="L87" s="33"/>
      <c r="M87" s="33"/>
      <c r="N87" s="97"/>
      <c r="O87" s="18"/>
    </row>
    <row r="88" spans="1:15" x14ac:dyDescent="0.25">
      <c r="A88" s="14"/>
      <c r="B88" s="32" t="s">
        <v>28</v>
      </c>
      <c r="C88" s="28" t="s">
        <v>53</v>
      </c>
      <c r="D88" s="26">
        <f t="shared" si="1"/>
        <v>420</v>
      </c>
      <c r="E88" s="29"/>
      <c r="F88" s="29"/>
      <c r="G88" s="29">
        <v>420</v>
      </c>
      <c r="H88" s="29"/>
      <c r="I88" s="33"/>
      <c r="J88" s="33"/>
      <c r="K88" s="33"/>
      <c r="L88" s="33"/>
      <c r="M88" s="33"/>
      <c r="N88" s="98"/>
      <c r="O88" s="18"/>
    </row>
    <row r="89" spans="1:15" x14ac:dyDescent="0.25">
      <c r="A89" s="14"/>
      <c r="B89" s="32" t="s">
        <v>59</v>
      </c>
      <c r="C89" s="28"/>
      <c r="D89" s="26">
        <v>3780</v>
      </c>
      <c r="E89" s="29"/>
      <c r="F89" s="29"/>
      <c r="G89" s="29">
        <v>3780</v>
      </c>
      <c r="H89" s="29"/>
      <c r="I89" s="33"/>
      <c r="J89" s="33"/>
      <c r="K89" s="33"/>
      <c r="L89" s="33"/>
      <c r="M89" s="33"/>
      <c r="N89" s="61"/>
      <c r="O89" s="18"/>
    </row>
    <row r="90" spans="1:15" ht="42" customHeight="1" x14ac:dyDescent="0.25">
      <c r="A90" s="14">
        <v>24</v>
      </c>
      <c r="B90" s="27" t="s">
        <v>54</v>
      </c>
      <c r="C90" s="28" t="s">
        <v>29</v>
      </c>
      <c r="D90" s="26">
        <v>4200</v>
      </c>
      <c r="E90" s="46"/>
      <c r="F90" s="46"/>
      <c r="G90" s="46"/>
      <c r="H90" s="46"/>
      <c r="I90" s="47"/>
      <c r="J90" s="47"/>
      <c r="K90" s="47"/>
      <c r="L90" s="47"/>
      <c r="M90" s="44">
        <v>4200</v>
      </c>
      <c r="N90" s="106" t="s">
        <v>31</v>
      </c>
      <c r="O90" s="18"/>
    </row>
    <row r="91" spans="1:15" x14ac:dyDescent="0.25">
      <c r="A91" s="14"/>
      <c r="B91" s="31" t="s">
        <v>27</v>
      </c>
      <c r="C91" s="28"/>
      <c r="D91" s="26">
        <v>0</v>
      </c>
      <c r="E91" s="46"/>
      <c r="F91" s="46"/>
      <c r="G91" s="46"/>
      <c r="H91" s="46"/>
      <c r="I91" s="47"/>
      <c r="J91" s="47"/>
      <c r="K91" s="47"/>
      <c r="L91" s="47"/>
      <c r="M91" s="45">
        <v>0</v>
      </c>
      <c r="N91" s="107"/>
      <c r="O91" s="18"/>
    </row>
    <row r="92" spans="1:15" x14ac:dyDescent="0.25">
      <c r="A92" s="14"/>
      <c r="B92" s="38" t="s">
        <v>28</v>
      </c>
      <c r="C92" s="28" t="s">
        <v>43</v>
      </c>
      <c r="D92" s="26">
        <v>420</v>
      </c>
      <c r="E92" s="46"/>
      <c r="F92" s="46"/>
      <c r="G92" s="46"/>
      <c r="H92" s="46"/>
      <c r="I92" s="47"/>
      <c r="J92" s="47"/>
      <c r="K92" s="47"/>
      <c r="L92" s="47"/>
      <c r="M92" s="45">
        <v>420</v>
      </c>
      <c r="N92" s="108"/>
      <c r="O92" s="18"/>
    </row>
    <row r="93" spans="1:15" x14ac:dyDescent="0.25">
      <c r="A93" s="14"/>
      <c r="B93" s="38" t="s">
        <v>59</v>
      </c>
      <c r="C93" s="28"/>
      <c r="D93" s="26">
        <v>3780</v>
      </c>
      <c r="E93" s="46"/>
      <c r="F93" s="46"/>
      <c r="G93" s="46"/>
      <c r="H93" s="46"/>
      <c r="I93" s="47"/>
      <c r="J93" s="47"/>
      <c r="K93" s="47"/>
      <c r="L93" s="47"/>
      <c r="M93" s="45">
        <v>3780</v>
      </c>
      <c r="N93" s="60"/>
      <c r="O93" s="18"/>
    </row>
    <row r="94" spans="1:15" ht="42" customHeight="1" x14ac:dyDescent="0.25">
      <c r="A94" s="14">
        <v>25</v>
      </c>
      <c r="B94" s="27" t="s">
        <v>55</v>
      </c>
      <c r="C94" s="28" t="s">
        <v>29</v>
      </c>
      <c r="D94" s="26">
        <v>4200</v>
      </c>
      <c r="E94" s="46"/>
      <c r="F94" s="46"/>
      <c r="G94" s="46"/>
      <c r="H94" s="46">
        <v>4200</v>
      </c>
      <c r="I94" s="47"/>
      <c r="J94" s="47"/>
      <c r="K94" s="47"/>
      <c r="L94" s="47"/>
      <c r="M94" s="46"/>
      <c r="N94" s="106" t="s">
        <v>31</v>
      </c>
      <c r="O94" s="18"/>
    </row>
    <row r="95" spans="1:15" x14ac:dyDescent="0.25">
      <c r="A95" s="48"/>
      <c r="B95" s="31" t="s">
        <v>27</v>
      </c>
      <c r="C95" s="49"/>
      <c r="D95" s="26">
        <v>0</v>
      </c>
      <c r="E95" s="50"/>
      <c r="F95" s="50"/>
      <c r="G95" s="50"/>
      <c r="H95" s="46">
        <v>0</v>
      </c>
      <c r="I95" s="47"/>
      <c r="J95" s="47"/>
      <c r="K95" s="47"/>
      <c r="L95" s="47"/>
      <c r="M95" s="46"/>
      <c r="N95" s="107"/>
    </row>
    <row r="96" spans="1:15" x14ac:dyDescent="0.25">
      <c r="A96" s="51"/>
      <c r="B96" s="31" t="s">
        <v>28</v>
      </c>
      <c r="C96" s="52" t="s">
        <v>37</v>
      </c>
      <c r="D96" s="26">
        <v>420</v>
      </c>
      <c r="E96" s="53"/>
      <c r="F96" s="53"/>
      <c r="G96" s="53"/>
      <c r="H96" s="46">
        <v>420</v>
      </c>
      <c r="I96" s="53"/>
      <c r="J96" s="53"/>
      <c r="K96" s="53"/>
      <c r="L96" s="53"/>
      <c r="M96" s="46"/>
      <c r="N96" s="108"/>
    </row>
    <row r="97" spans="1:14" x14ac:dyDescent="0.25">
      <c r="A97" s="51"/>
      <c r="B97" s="31" t="s">
        <v>59</v>
      </c>
      <c r="C97" s="52"/>
      <c r="D97" s="26">
        <v>3780</v>
      </c>
      <c r="E97" s="53"/>
      <c r="F97" s="53"/>
      <c r="G97" s="53"/>
      <c r="H97" s="46">
        <v>3780</v>
      </c>
      <c r="I97" s="53"/>
      <c r="J97" s="53"/>
      <c r="K97" s="53"/>
      <c r="L97" s="53"/>
      <c r="M97" s="46"/>
      <c r="N97" s="60"/>
    </row>
    <row r="98" spans="1:14" ht="41.25" customHeight="1" x14ac:dyDescent="0.25">
      <c r="A98" s="52">
        <v>26</v>
      </c>
      <c r="B98" s="27" t="s">
        <v>56</v>
      </c>
      <c r="C98" s="28" t="s">
        <v>29</v>
      </c>
      <c r="D98" s="26">
        <v>4200</v>
      </c>
      <c r="E98" s="53"/>
      <c r="F98" s="53"/>
      <c r="G98" s="54"/>
      <c r="H98" s="54">
        <v>4200</v>
      </c>
      <c r="I98" s="53"/>
      <c r="J98" s="53"/>
      <c r="K98" s="53"/>
      <c r="L98" s="53"/>
      <c r="M98" s="54"/>
      <c r="N98" s="99" t="s">
        <v>31</v>
      </c>
    </row>
    <row r="99" spans="1:14" x14ac:dyDescent="0.25">
      <c r="A99" s="51"/>
      <c r="B99" s="31" t="s">
        <v>27</v>
      </c>
      <c r="C99" s="28"/>
      <c r="D99" s="26">
        <v>0</v>
      </c>
      <c r="E99" s="53"/>
      <c r="F99" s="53"/>
      <c r="G99" s="54"/>
      <c r="H99" s="54">
        <v>0</v>
      </c>
      <c r="I99" s="53"/>
      <c r="J99" s="53"/>
      <c r="K99" s="53"/>
      <c r="L99" s="53"/>
      <c r="M99" s="54"/>
      <c r="N99" s="100"/>
    </row>
    <row r="100" spans="1:14" x14ac:dyDescent="0.25">
      <c r="A100" s="51"/>
      <c r="B100" s="31" t="s">
        <v>28</v>
      </c>
      <c r="C100" s="28" t="s">
        <v>53</v>
      </c>
      <c r="D100" s="26">
        <v>420</v>
      </c>
      <c r="E100" s="53"/>
      <c r="F100" s="53"/>
      <c r="G100" s="54"/>
      <c r="H100" s="54">
        <v>420</v>
      </c>
      <c r="I100" s="53"/>
      <c r="J100" s="53"/>
      <c r="K100" s="53"/>
      <c r="L100" s="53"/>
      <c r="M100" s="54"/>
      <c r="N100" s="101"/>
    </row>
    <row r="101" spans="1:14" x14ac:dyDescent="0.25">
      <c r="A101" s="51"/>
      <c r="B101" s="31" t="s">
        <v>59</v>
      </c>
      <c r="C101" s="28"/>
      <c r="D101" s="26">
        <v>3780</v>
      </c>
      <c r="E101" s="53"/>
      <c r="F101" s="53"/>
      <c r="G101" s="54"/>
      <c r="H101" s="54">
        <v>3780</v>
      </c>
      <c r="I101" s="53"/>
      <c r="J101" s="53"/>
      <c r="K101" s="53"/>
      <c r="L101" s="53"/>
      <c r="M101" s="54"/>
      <c r="N101" s="59"/>
    </row>
    <row r="102" spans="1:14" ht="45.75" customHeight="1" x14ac:dyDescent="0.25">
      <c r="A102" s="52">
        <v>27</v>
      </c>
      <c r="B102" s="27" t="s">
        <v>57</v>
      </c>
      <c r="C102" s="28" t="s">
        <v>29</v>
      </c>
      <c r="D102" s="26">
        <f t="shared" ref="D102:D104" si="13">M102</f>
        <v>4200</v>
      </c>
      <c r="E102" s="54"/>
      <c r="F102" s="54"/>
      <c r="G102" s="54"/>
      <c r="H102" s="54"/>
      <c r="I102" s="54"/>
      <c r="J102" s="54"/>
      <c r="K102" s="54"/>
      <c r="L102" s="54"/>
      <c r="M102" s="44">
        <v>4200</v>
      </c>
      <c r="N102" s="109" t="s">
        <v>31</v>
      </c>
    </row>
    <row r="103" spans="1:14" x14ac:dyDescent="0.25">
      <c r="A103" s="52"/>
      <c r="B103" s="31" t="s">
        <v>27</v>
      </c>
      <c r="C103" s="28"/>
      <c r="D103" s="26">
        <f t="shared" si="13"/>
        <v>0</v>
      </c>
      <c r="E103" s="54"/>
      <c r="F103" s="54"/>
      <c r="G103" s="54"/>
      <c r="H103" s="54"/>
      <c r="I103" s="54"/>
      <c r="J103" s="54"/>
      <c r="K103" s="54"/>
      <c r="L103" s="54"/>
      <c r="M103" s="45">
        <v>0</v>
      </c>
      <c r="N103" s="110"/>
    </row>
    <row r="104" spans="1:14" x14ac:dyDescent="0.25">
      <c r="A104" s="52"/>
      <c r="B104" s="31" t="s">
        <v>28</v>
      </c>
      <c r="C104" s="28" t="s">
        <v>45</v>
      </c>
      <c r="D104" s="26">
        <f t="shared" si="13"/>
        <v>420</v>
      </c>
      <c r="E104" s="54"/>
      <c r="F104" s="54"/>
      <c r="G104" s="54"/>
      <c r="H104" s="54"/>
      <c r="I104" s="54"/>
      <c r="J104" s="54"/>
      <c r="K104" s="54"/>
      <c r="L104" s="54"/>
      <c r="M104" s="45">
        <v>420</v>
      </c>
      <c r="N104" s="111"/>
    </row>
    <row r="105" spans="1:14" x14ac:dyDescent="0.25">
      <c r="A105" s="52"/>
      <c r="B105" s="31" t="s">
        <v>59</v>
      </c>
      <c r="C105" s="28"/>
      <c r="D105" s="26">
        <v>3780</v>
      </c>
      <c r="E105" s="54"/>
      <c r="F105" s="54"/>
      <c r="G105" s="54"/>
      <c r="H105" s="54"/>
      <c r="I105" s="54"/>
      <c r="J105" s="54"/>
      <c r="K105" s="54"/>
      <c r="L105" s="54"/>
      <c r="M105" s="45">
        <v>3780</v>
      </c>
      <c r="N105" s="58"/>
    </row>
    <row r="106" spans="1:14" ht="31.5" customHeight="1" x14ac:dyDescent="0.25">
      <c r="A106" s="52">
        <v>28</v>
      </c>
      <c r="B106" s="39" t="s">
        <v>58</v>
      </c>
      <c r="C106" s="55" t="s">
        <v>29</v>
      </c>
      <c r="D106" s="56">
        <v>685</v>
      </c>
      <c r="E106" s="56">
        <v>685</v>
      </c>
      <c r="F106" s="53"/>
      <c r="G106" s="53"/>
      <c r="H106" s="53"/>
      <c r="I106" s="53"/>
      <c r="J106" s="53"/>
      <c r="K106" s="53"/>
      <c r="L106" s="53"/>
      <c r="M106" s="53"/>
      <c r="N106" s="99" t="s">
        <v>31</v>
      </c>
    </row>
    <row r="107" spans="1:14" x14ac:dyDescent="0.25">
      <c r="A107" s="51"/>
      <c r="B107" s="31" t="s">
        <v>27</v>
      </c>
      <c r="C107" s="51"/>
      <c r="D107" s="57">
        <v>685</v>
      </c>
      <c r="E107" s="57">
        <v>685</v>
      </c>
      <c r="F107" s="53"/>
      <c r="G107" s="53"/>
      <c r="H107" s="53"/>
      <c r="I107" s="53"/>
      <c r="J107" s="53"/>
      <c r="K107" s="53"/>
      <c r="L107" s="53"/>
      <c r="M107" s="53"/>
      <c r="N107" s="100"/>
    </row>
    <row r="108" spans="1:14" x14ac:dyDescent="0.25">
      <c r="A108" s="51"/>
      <c r="B108" s="31" t="s">
        <v>28</v>
      </c>
      <c r="C108" s="51"/>
      <c r="D108" s="57">
        <v>0</v>
      </c>
      <c r="E108" s="57">
        <v>0</v>
      </c>
      <c r="F108" s="53"/>
      <c r="G108" s="53"/>
      <c r="H108" s="53"/>
      <c r="I108" s="53"/>
      <c r="J108" s="53"/>
      <c r="K108" s="53"/>
      <c r="L108" s="53"/>
      <c r="M108" s="53"/>
      <c r="N108" s="101"/>
    </row>
    <row r="110" spans="1:14" ht="18.75" x14ac:dyDescent="0.25">
      <c r="B110" s="68" t="s">
        <v>60</v>
      </c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</row>
    <row r="111" spans="1:14" ht="51" customHeight="1" x14ac:dyDescent="0.25">
      <c r="B111" s="102" t="s">
        <v>87</v>
      </c>
      <c r="C111" s="102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</row>
    <row r="112" spans="1:14" ht="33" customHeight="1" x14ac:dyDescent="0.25">
      <c r="B112" s="102" t="s">
        <v>88</v>
      </c>
      <c r="C112" s="102"/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</row>
    <row r="113" spans="2:14" ht="36.75" customHeight="1" x14ac:dyDescent="0.25">
      <c r="B113" s="102" t="s">
        <v>89</v>
      </c>
      <c r="C113" s="102"/>
      <c r="D113" s="102"/>
      <c r="E113" s="102"/>
      <c r="F113" s="102"/>
      <c r="G113" s="102"/>
      <c r="H113" s="102"/>
      <c r="I113" s="102"/>
      <c r="J113" s="102"/>
      <c r="K113" s="102"/>
      <c r="L113" s="102"/>
      <c r="M113" s="102"/>
      <c r="N113" s="102"/>
    </row>
    <row r="114" spans="2:14" ht="18.75" x14ac:dyDescent="0.25">
      <c r="B114" s="68"/>
      <c r="C114" s="67"/>
      <c r="D114" s="67"/>
    </row>
    <row r="115" spans="2:14" ht="18.75" x14ac:dyDescent="0.25">
      <c r="B115" s="68"/>
      <c r="C115" s="67"/>
      <c r="D115" s="67"/>
    </row>
    <row r="116" spans="2:14" x14ac:dyDescent="0.25">
      <c r="B116" s="67"/>
      <c r="C116" s="85"/>
      <c r="D116" s="67"/>
    </row>
  </sheetData>
  <mergeCells count="33">
    <mergeCell ref="B112:N112"/>
    <mergeCell ref="B113:N113"/>
    <mergeCell ref="N40:N42"/>
    <mergeCell ref="A1:E1"/>
    <mergeCell ref="H1:N1"/>
    <mergeCell ref="A2:N2"/>
    <mergeCell ref="A3:N3"/>
    <mergeCell ref="A4:N4"/>
    <mergeCell ref="A5:A6"/>
    <mergeCell ref="B5:B6"/>
    <mergeCell ref="C5:C6"/>
    <mergeCell ref="D5:M5"/>
    <mergeCell ref="N5:N6"/>
    <mergeCell ref="N19:N21"/>
    <mergeCell ref="N24:N26"/>
    <mergeCell ref="N28:N30"/>
    <mergeCell ref="N32:N34"/>
    <mergeCell ref="N36:N38"/>
    <mergeCell ref="N44:N46"/>
    <mergeCell ref="N48:N50"/>
    <mergeCell ref="N63:N65"/>
    <mergeCell ref="N69:N71"/>
    <mergeCell ref="N74:N76"/>
    <mergeCell ref="N106:N108"/>
    <mergeCell ref="B111:N111"/>
    <mergeCell ref="N52:N54"/>
    <mergeCell ref="N82:N84"/>
    <mergeCell ref="N86:N88"/>
    <mergeCell ref="N90:N92"/>
    <mergeCell ref="N94:N96"/>
    <mergeCell ref="N98:N100"/>
    <mergeCell ref="N102:N104"/>
    <mergeCell ref="N78:N80"/>
  </mergeCells>
  <pageMargins left="0.39370078740157483" right="0.39370078740157483" top="0.74803149606299213" bottom="0.74803149606299213" header="0.31496062992125984" footer="0.31496062992125984"/>
  <pageSetup paperSize="9" scale="61" fitToHeight="3" orientation="landscape" horizontalDpi="180" verticalDpi="18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B16" sqref="B16"/>
    </sheetView>
  </sheetViews>
  <sheetFormatPr defaultRowHeight="15" x14ac:dyDescent="0.25"/>
  <cols>
    <col min="2" max="2" width="63.85546875" customWidth="1"/>
    <col min="3" max="3" width="13.140625" customWidth="1"/>
    <col min="9" max="9" width="12.42578125" customWidth="1"/>
  </cols>
  <sheetData>
    <row r="1" spans="1:9" ht="60.75" customHeight="1" x14ac:dyDescent="0.25">
      <c r="A1" s="67"/>
      <c r="B1" s="67"/>
      <c r="C1" s="67"/>
      <c r="D1" s="67"/>
      <c r="E1" s="123" t="s">
        <v>65</v>
      </c>
      <c r="F1" s="123"/>
      <c r="G1" s="123"/>
      <c r="H1" s="123"/>
      <c r="I1" s="123"/>
    </row>
    <row r="2" spans="1:9" ht="18.75" x14ac:dyDescent="0.3">
      <c r="A2" s="114" t="s">
        <v>66</v>
      </c>
      <c r="B2" s="114"/>
      <c r="C2" s="114"/>
      <c r="D2" s="114"/>
      <c r="E2" s="114"/>
      <c r="F2" s="114"/>
      <c r="G2" s="114"/>
      <c r="H2" s="114"/>
      <c r="I2" s="114"/>
    </row>
    <row r="3" spans="1:9" ht="18.75" x14ac:dyDescent="0.3">
      <c r="A3" s="114" t="s">
        <v>67</v>
      </c>
      <c r="B3" s="114"/>
      <c r="C3" s="114"/>
      <c r="D3" s="114"/>
      <c r="E3" s="114"/>
      <c r="F3" s="114"/>
      <c r="G3" s="114"/>
      <c r="H3" s="114"/>
      <c r="I3" s="114"/>
    </row>
    <row r="4" spans="1:9" ht="18.75" x14ac:dyDescent="0.25">
      <c r="A4" s="115" t="s">
        <v>3</v>
      </c>
      <c r="B4" s="115"/>
      <c r="C4" s="115"/>
      <c r="D4" s="115"/>
      <c r="E4" s="115"/>
      <c r="F4" s="115"/>
      <c r="G4" s="115"/>
      <c r="H4" s="115"/>
      <c r="I4" s="115"/>
    </row>
    <row r="5" spans="1:9" ht="39.75" customHeight="1" x14ac:dyDescent="0.25">
      <c r="A5" s="124" t="s">
        <v>4</v>
      </c>
      <c r="B5" s="124" t="s">
        <v>68</v>
      </c>
      <c r="C5" s="116" t="s">
        <v>69</v>
      </c>
      <c r="D5" s="126" t="s">
        <v>70</v>
      </c>
      <c r="E5" s="127"/>
      <c r="F5" s="127"/>
      <c r="G5" s="127"/>
      <c r="H5" s="128"/>
      <c r="I5" s="129" t="s">
        <v>71</v>
      </c>
    </row>
    <row r="6" spans="1:9" x14ac:dyDescent="0.25">
      <c r="A6" s="124"/>
      <c r="B6" s="124"/>
      <c r="C6" s="125"/>
      <c r="D6" s="69" t="s">
        <v>10</v>
      </c>
      <c r="E6" s="69" t="s">
        <v>11</v>
      </c>
      <c r="F6" s="69" t="s">
        <v>12</v>
      </c>
      <c r="G6" s="69" t="s">
        <v>13</v>
      </c>
      <c r="H6" s="69" t="s">
        <v>18</v>
      </c>
      <c r="I6" s="129"/>
    </row>
    <row r="7" spans="1:9" x14ac:dyDescent="0.25">
      <c r="A7" s="10" t="s">
        <v>19</v>
      </c>
      <c r="B7" s="10" t="s">
        <v>20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</row>
    <row r="8" spans="1:9" ht="31.5" x14ac:dyDescent="0.25">
      <c r="A8" s="14">
        <v>1</v>
      </c>
      <c r="B8" s="70" t="s">
        <v>72</v>
      </c>
      <c r="C8" s="15"/>
      <c r="D8" s="71"/>
      <c r="E8" s="71"/>
      <c r="F8" s="71"/>
      <c r="G8" s="71"/>
      <c r="H8" s="71"/>
      <c r="I8" s="15"/>
    </row>
    <row r="9" spans="1:9" ht="47.25" x14ac:dyDescent="0.25">
      <c r="A9" s="14">
        <v>2</v>
      </c>
      <c r="B9" s="72" t="s">
        <v>73</v>
      </c>
      <c r="C9" s="15"/>
      <c r="D9" s="71"/>
      <c r="E9" s="71"/>
      <c r="F9" s="71"/>
      <c r="G9" s="71"/>
      <c r="H9" s="71"/>
      <c r="I9" s="15"/>
    </row>
    <row r="10" spans="1:9" ht="31.5" x14ac:dyDescent="0.25">
      <c r="A10" s="14">
        <v>3</v>
      </c>
      <c r="B10" s="70" t="s">
        <v>74</v>
      </c>
      <c r="C10" s="73" t="s">
        <v>75</v>
      </c>
      <c r="D10" s="74">
        <v>0</v>
      </c>
      <c r="E10" s="74">
        <v>2</v>
      </c>
      <c r="F10" s="74">
        <v>2</v>
      </c>
      <c r="G10" s="74">
        <v>2</v>
      </c>
      <c r="H10" s="74">
        <v>2</v>
      </c>
      <c r="I10" s="75">
        <v>0</v>
      </c>
    </row>
    <row r="11" spans="1:9" ht="31.5" x14ac:dyDescent="0.25">
      <c r="A11" s="14">
        <v>4</v>
      </c>
      <c r="B11" s="70" t="s">
        <v>76</v>
      </c>
      <c r="C11" s="73" t="s">
        <v>77</v>
      </c>
      <c r="D11" s="76">
        <v>71.3</v>
      </c>
      <c r="E11" s="76">
        <v>72.5</v>
      </c>
      <c r="F11" s="76">
        <v>72.5</v>
      </c>
      <c r="G11" s="76">
        <v>72.5</v>
      </c>
      <c r="H11" s="76">
        <v>72.5</v>
      </c>
      <c r="I11" s="77">
        <v>71.3</v>
      </c>
    </row>
    <row r="12" spans="1:9" ht="36" customHeight="1" x14ac:dyDescent="0.25">
      <c r="A12" s="14">
        <v>5</v>
      </c>
      <c r="B12" s="70" t="s">
        <v>78</v>
      </c>
      <c r="C12" s="78"/>
      <c r="D12" s="79"/>
      <c r="E12" s="79"/>
      <c r="F12" s="79"/>
      <c r="G12" s="79"/>
      <c r="H12" s="79"/>
      <c r="I12" s="78"/>
    </row>
    <row r="13" spans="1:9" ht="31.5" x14ac:dyDescent="0.25">
      <c r="A13" s="14">
        <v>6</v>
      </c>
      <c r="B13" s="70" t="s">
        <v>79</v>
      </c>
      <c r="C13" s="73" t="s">
        <v>75</v>
      </c>
      <c r="D13" s="74">
        <v>0</v>
      </c>
      <c r="E13" s="74">
        <v>1</v>
      </c>
      <c r="F13" s="74">
        <v>3</v>
      </c>
      <c r="G13" s="74">
        <v>5</v>
      </c>
      <c r="H13" s="74">
        <v>8</v>
      </c>
      <c r="I13" s="75">
        <v>0</v>
      </c>
    </row>
    <row r="14" spans="1:9" ht="31.5" x14ac:dyDescent="0.25">
      <c r="A14" s="14">
        <v>7</v>
      </c>
      <c r="B14" s="70" t="s">
        <v>80</v>
      </c>
      <c r="C14" s="78" t="s">
        <v>77</v>
      </c>
      <c r="D14" s="79">
        <v>26.6</v>
      </c>
      <c r="E14" s="79">
        <v>27.1</v>
      </c>
      <c r="F14" s="79">
        <v>27.7</v>
      </c>
      <c r="G14" s="79">
        <v>29.4</v>
      </c>
      <c r="H14" s="79">
        <v>31.1</v>
      </c>
      <c r="I14" s="78">
        <v>26.6</v>
      </c>
    </row>
    <row r="15" spans="1:9" ht="50.25" customHeight="1" x14ac:dyDescent="0.25">
      <c r="A15" s="14">
        <v>8</v>
      </c>
      <c r="B15" s="80" t="s">
        <v>81</v>
      </c>
      <c r="C15" s="81"/>
      <c r="D15" s="82"/>
      <c r="E15" s="82"/>
      <c r="F15" s="82"/>
      <c r="G15" s="82"/>
      <c r="H15" s="82"/>
      <c r="I15" s="83"/>
    </row>
    <row r="16" spans="1:9" ht="47.25" x14ac:dyDescent="0.25">
      <c r="A16" s="14">
        <v>9</v>
      </c>
      <c r="B16" s="70" t="s">
        <v>82</v>
      </c>
      <c r="C16" s="73" t="s">
        <v>83</v>
      </c>
      <c r="D16" s="84">
        <v>70</v>
      </c>
      <c r="E16" s="84">
        <v>140</v>
      </c>
      <c r="F16" s="84">
        <v>210</v>
      </c>
      <c r="G16" s="84">
        <v>280</v>
      </c>
      <c r="H16" s="84">
        <v>360</v>
      </c>
      <c r="I16" s="78">
        <v>0</v>
      </c>
    </row>
  </sheetData>
  <mergeCells count="9">
    <mergeCell ref="E1:I1"/>
    <mergeCell ref="A2:I2"/>
    <mergeCell ref="A3:I3"/>
    <mergeCell ref="A4:I4"/>
    <mergeCell ref="A5:A6"/>
    <mergeCell ref="B5:B6"/>
    <mergeCell ref="C5:C6"/>
    <mergeCell ref="D5:H5"/>
    <mergeCell ref="I5:I6"/>
  </mergeCells>
  <pageMargins left="0.39370078740157483" right="0.39370078740157483" top="0.98425196850393704" bottom="0.74803149606299213" header="0.31496062992125984" footer="0.31496062992125984"/>
  <pageSetup paperSize="9" scale="92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2018-11-12T08:35:07Z</dcterms:modified>
</cp:coreProperties>
</file>